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456" windowHeight="12828" tabRatio="855" activeTab="1"/>
  </bookViews>
  <sheets>
    <sheet name="Тарифы АПП " sheetId="8" r:id="rId1"/>
    <sheet name=" Исслед_" sheetId="2" r:id="rId2"/>
    <sheet name="отд.тарифы " sheetId="7" r:id="rId3"/>
    <sheet name="ср. нормативы" sheetId="9" r:id="rId4"/>
    <sheet name="ср. нормативы КТ" sheetId="10" r:id="rId5"/>
    <sheet name="ср. нормативы МРТ" sheetId="11" r:id="rId6"/>
  </sheets>
  <externalReferences>
    <externalReference r:id="rId7"/>
    <externalReference r:id="rId8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блок" localSheetId="2">'[2]1D_Gorin'!#REF!</definedName>
    <definedName name="блок" localSheetId="3">'[2]1D_Gorin'!#REF!</definedName>
    <definedName name="блок" localSheetId="4">'[2]1D_Gorin'!#REF!</definedName>
    <definedName name="блок" localSheetId="5">'[2]1D_Gorin'!#REF!</definedName>
    <definedName name="блок" localSheetId="0">'[2]1D_Gorin'!#REF!</definedName>
    <definedName name="блок">'[2]1D_Gorin'!#REF!</definedName>
    <definedName name="_xlnm.Print_Titles" localSheetId="1">' Исслед_'!$5:$6</definedName>
    <definedName name="_xlnm.Print_Titles" localSheetId="3">'ср. нормативы'!$5:$6</definedName>
    <definedName name="_xlnm.Print_Titles" localSheetId="4">'ср. нормативы КТ'!$5:$6</definedName>
    <definedName name="_xlnm.Print_Titles" localSheetId="5">'ср. нормативы МРТ'!$5:$7</definedName>
    <definedName name="_xlnm.Print_Titles" localSheetId="0">'Тарифы АПП '!$6:$7</definedName>
    <definedName name="_xlnm.Print_Area" localSheetId="1">' Исслед_'!$A$1:$G$51</definedName>
    <definedName name="_xlnm.Print_Area" localSheetId="2">'отд.тарифы '!$A$1:$G$8</definedName>
    <definedName name="_xlnm.Print_Area" localSheetId="3">'ср. нормативы'!$A$1:$H$20</definedName>
    <definedName name="_xlnm.Print_Area" localSheetId="0">'Тарифы АПП '!$A$1:$G$25</definedName>
  </definedNames>
  <calcPr calcId="145621"/>
</workbook>
</file>

<file path=xl/calcChain.xml><?xml version="1.0" encoding="utf-8"?>
<calcChain xmlns="http://schemas.openxmlformats.org/spreadsheetml/2006/main">
  <c r="E51" i="2" l="1"/>
  <c r="D51" i="2"/>
  <c r="A51" i="2"/>
  <c r="E22" i="8" l="1"/>
  <c r="D22" i="8"/>
  <c r="D25" i="8" l="1"/>
  <c r="D21" i="8" l="1"/>
  <c r="E21" i="8"/>
  <c r="A10" i="2" l="1"/>
  <c r="G71" i="11" l="1"/>
  <c r="H71" i="11"/>
  <c r="I71" i="11"/>
  <c r="J71" i="11"/>
  <c r="G72" i="11"/>
  <c r="H72" i="11"/>
  <c r="I72" i="11"/>
  <c r="J72" i="11"/>
  <c r="G73" i="11"/>
  <c r="H73" i="11"/>
  <c r="I73" i="11"/>
  <c r="J73" i="11"/>
  <c r="G74" i="11"/>
  <c r="H74" i="11"/>
  <c r="I74" i="11"/>
  <c r="J74" i="11"/>
  <c r="G75" i="11"/>
  <c r="H75" i="11"/>
  <c r="I75" i="11"/>
  <c r="J75" i="11"/>
  <c r="G76" i="11"/>
  <c r="H76" i="11"/>
  <c r="I76" i="11"/>
  <c r="J76" i="11"/>
  <c r="G77" i="11"/>
  <c r="H77" i="11"/>
  <c r="I77" i="11"/>
  <c r="J77" i="11"/>
  <c r="G78" i="11"/>
  <c r="H78" i="11"/>
  <c r="I78" i="11"/>
  <c r="J78" i="11"/>
  <c r="G79" i="11"/>
  <c r="H79" i="11"/>
  <c r="I79" i="11"/>
  <c r="J79" i="11"/>
  <c r="G80" i="11"/>
  <c r="H80" i="11"/>
  <c r="I80" i="11"/>
  <c r="J80" i="11"/>
  <c r="G81" i="11"/>
  <c r="H81" i="11"/>
  <c r="I81" i="11"/>
  <c r="J81" i="11"/>
  <c r="G82" i="11"/>
  <c r="H82" i="11"/>
  <c r="I82" i="11"/>
  <c r="J82" i="11"/>
  <c r="G83" i="11"/>
  <c r="H83" i="11"/>
  <c r="I83" i="11"/>
  <c r="J83" i="11"/>
  <c r="G84" i="11"/>
  <c r="H84" i="11"/>
  <c r="I84" i="11"/>
  <c r="J84" i="11"/>
  <c r="G85" i="11"/>
  <c r="H85" i="11"/>
  <c r="I85" i="11"/>
  <c r="J85" i="11"/>
  <c r="G86" i="11"/>
  <c r="H86" i="11"/>
  <c r="I86" i="11"/>
  <c r="J86" i="11"/>
  <c r="G87" i="11"/>
  <c r="H87" i="11"/>
  <c r="I87" i="11"/>
  <c r="J87" i="11"/>
  <c r="G88" i="11"/>
  <c r="H88" i="11"/>
  <c r="I88" i="11"/>
  <c r="J88" i="11"/>
  <c r="G89" i="11"/>
  <c r="H89" i="11"/>
  <c r="I89" i="11"/>
  <c r="J89" i="11"/>
  <c r="G90" i="11"/>
  <c r="H90" i="11"/>
  <c r="I90" i="11"/>
  <c r="J90" i="11"/>
  <c r="G91" i="11"/>
  <c r="H91" i="11"/>
  <c r="I91" i="11"/>
  <c r="J91" i="11"/>
  <c r="G92" i="11"/>
  <c r="H92" i="11"/>
  <c r="I92" i="11"/>
  <c r="J92" i="11"/>
  <c r="G93" i="11"/>
  <c r="H93" i="11"/>
  <c r="I93" i="11"/>
  <c r="J93" i="11"/>
  <c r="G94" i="11"/>
  <c r="H94" i="11"/>
  <c r="I94" i="11"/>
  <c r="J94" i="11"/>
  <c r="G95" i="11"/>
  <c r="H95" i="11"/>
  <c r="I95" i="11"/>
  <c r="J95" i="11"/>
  <c r="G96" i="11"/>
  <c r="H96" i="11"/>
  <c r="I96" i="11"/>
  <c r="J96" i="11"/>
  <c r="G97" i="11"/>
  <c r="H97" i="11"/>
  <c r="I97" i="11"/>
  <c r="J97" i="11"/>
  <c r="G98" i="11"/>
  <c r="H98" i="11"/>
  <c r="I98" i="11"/>
  <c r="J98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J68" i="11"/>
  <c r="J69" i="11"/>
  <c r="H6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66" i="11"/>
  <c r="H67" i="11"/>
  <c r="H68" i="11"/>
  <c r="I69" i="11"/>
  <c r="G69" i="11"/>
  <c r="I68" i="11"/>
  <c r="G68" i="11"/>
  <c r="I67" i="11"/>
  <c r="G67" i="11"/>
  <c r="I66" i="11"/>
  <c r="G66" i="11"/>
  <c r="I65" i="11"/>
  <c r="G65" i="11"/>
  <c r="I64" i="11"/>
  <c r="G64" i="11"/>
  <c r="I63" i="11"/>
  <c r="G63" i="11"/>
  <c r="I62" i="11"/>
  <c r="G62" i="11"/>
  <c r="I61" i="11"/>
  <c r="G61" i="11"/>
  <c r="I60" i="11"/>
  <c r="G60" i="11"/>
  <c r="I59" i="11"/>
  <c r="G59" i="11"/>
  <c r="I58" i="11"/>
  <c r="G58" i="11"/>
  <c r="I57" i="11"/>
  <c r="G57" i="11"/>
  <c r="I56" i="11"/>
  <c r="G56" i="11"/>
  <c r="I55" i="11"/>
  <c r="G55" i="11"/>
  <c r="I54" i="11"/>
  <c r="G54" i="11"/>
  <c r="I53" i="11"/>
  <c r="G53" i="11"/>
  <c r="I52" i="11"/>
  <c r="G52" i="11"/>
  <c r="I51" i="11"/>
  <c r="G51" i="11"/>
  <c r="I50" i="11"/>
  <c r="G50" i="11"/>
  <c r="I49" i="11"/>
  <c r="G49" i="11"/>
  <c r="I48" i="11"/>
  <c r="G48" i="11"/>
  <c r="I47" i="11"/>
  <c r="G47" i="11"/>
  <c r="I46" i="11"/>
  <c r="G46" i="11"/>
  <c r="I45" i="11"/>
  <c r="G45" i="11"/>
  <c r="I44" i="11"/>
  <c r="G44" i="11"/>
  <c r="I43" i="11"/>
  <c r="G43" i="11"/>
  <c r="I42" i="11"/>
  <c r="G42" i="11"/>
  <c r="I41" i="11"/>
  <c r="G41" i="11"/>
  <c r="I40" i="11"/>
  <c r="G40" i="11"/>
  <c r="I39" i="11"/>
  <c r="G39" i="11"/>
  <c r="I38" i="11"/>
  <c r="G38" i="11"/>
  <c r="I37" i="11"/>
  <c r="G37" i="11"/>
  <c r="I36" i="11"/>
  <c r="G36" i="11"/>
  <c r="I35" i="11"/>
  <c r="G35" i="11"/>
  <c r="I34" i="11"/>
  <c r="G34" i="11"/>
  <c r="I33" i="11"/>
  <c r="G33" i="11"/>
  <c r="I32" i="11"/>
  <c r="G32" i="11"/>
  <c r="I31" i="11"/>
  <c r="G31" i="11"/>
  <c r="I30" i="11"/>
  <c r="G30" i="11"/>
  <c r="I29" i="11"/>
  <c r="G29" i="11"/>
  <c r="I28" i="11"/>
  <c r="G28" i="11"/>
  <c r="I27" i="11"/>
  <c r="G27" i="11"/>
  <c r="I26" i="11"/>
  <c r="G26" i="11"/>
  <c r="I25" i="11"/>
  <c r="G25" i="11"/>
  <c r="I24" i="11"/>
  <c r="G24" i="11"/>
  <c r="I23" i="11"/>
  <c r="G23" i="11"/>
  <c r="I22" i="11"/>
  <c r="G22" i="11"/>
  <c r="I21" i="11"/>
  <c r="G21" i="11"/>
  <c r="I20" i="11"/>
  <c r="G20" i="11"/>
  <c r="I19" i="11"/>
  <c r="G19" i="11"/>
  <c r="I18" i="11"/>
  <c r="G18" i="11"/>
  <c r="I17" i="11"/>
  <c r="G17" i="11"/>
  <c r="I16" i="11"/>
  <c r="G16" i="11"/>
  <c r="I15" i="11"/>
  <c r="G15" i="11"/>
  <c r="I14" i="11"/>
  <c r="G14" i="11"/>
  <c r="I13" i="11"/>
  <c r="G13" i="11"/>
  <c r="I12" i="11"/>
  <c r="G12" i="11"/>
  <c r="I11" i="11"/>
  <c r="G11" i="11"/>
  <c r="I10" i="11"/>
  <c r="G10" i="11"/>
  <c r="F129" i="10"/>
  <c r="G129" i="10"/>
  <c r="F130" i="10"/>
  <c r="G130" i="10"/>
  <c r="F131" i="10"/>
  <c r="G131" i="10"/>
  <c r="F132" i="10"/>
  <c r="G132" i="10"/>
  <c r="F133" i="10"/>
  <c r="G133" i="10"/>
  <c r="F134" i="10"/>
  <c r="G134" i="10"/>
  <c r="F135" i="10"/>
  <c r="G135" i="10"/>
  <c r="F136" i="10"/>
  <c r="G136" i="10"/>
  <c r="F137" i="10"/>
  <c r="G137" i="10"/>
  <c r="F138" i="10"/>
  <c r="G138" i="10"/>
  <c r="F139" i="10"/>
  <c r="G139" i="10"/>
  <c r="F140" i="10"/>
  <c r="G140" i="10"/>
  <c r="F141" i="10"/>
  <c r="G141" i="10"/>
  <c r="F142" i="10"/>
  <c r="G142" i="10"/>
  <c r="F143" i="10"/>
  <c r="G143" i="10"/>
  <c r="F144" i="10"/>
  <c r="G144" i="10"/>
  <c r="F145" i="10"/>
  <c r="G145" i="10"/>
  <c r="F146" i="10"/>
  <c r="G146" i="10"/>
  <c r="F147" i="10"/>
  <c r="G147" i="10"/>
  <c r="F148" i="10"/>
  <c r="G148" i="10"/>
  <c r="F149" i="10"/>
  <c r="G149" i="10"/>
  <c r="F125" i="10"/>
  <c r="G121" i="10"/>
  <c r="G117" i="10"/>
  <c r="G113" i="10"/>
  <c r="F109" i="10"/>
  <c r="G105" i="10"/>
  <c r="F128" i="10"/>
  <c r="G127" i="10"/>
  <c r="G125" i="10"/>
  <c r="F124" i="10"/>
  <c r="G123" i="10"/>
  <c r="F120" i="10"/>
  <c r="G119" i="10"/>
  <c r="F116" i="10"/>
  <c r="G115" i="10"/>
  <c r="F112" i="10"/>
  <c r="G111" i="10"/>
  <c r="G109" i="10"/>
  <c r="F108" i="10"/>
  <c r="G107" i="10"/>
  <c r="F104" i="10"/>
  <c r="G104" i="10"/>
  <c r="F10" i="10"/>
  <c r="G10" i="10"/>
  <c r="F11" i="10"/>
  <c r="G11" i="10"/>
  <c r="F12" i="10"/>
  <c r="G12" i="10"/>
  <c r="F13" i="10"/>
  <c r="G13" i="10"/>
  <c r="F14" i="10"/>
  <c r="G14" i="10"/>
  <c r="F15" i="10"/>
  <c r="G15" i="10"/>
  <c r="F16" i="10"/>
  <c r="G16" i="10"/>
  <c r="F17" i="10"/>
  <c r="G17" i="10"/>
  <c r="F18" i="10"/>
  <c r="G18" i="10"/>
  <c r="F19" i="10"/>
  <c r="G19" i="10"/>
  <c r="F20" i="10"/>
  <c r="G20" i="10"/>
  <c r="F21" i="10"/>
  <c r="G21" i="10"/>
  <c r="F22" i="10"/>
  <c r="G22" i="10"/>
  <c r="F23" i="10"/>
  <c r="G23" i="10"/>
  <c r="F24" i="10"/>
  <c r="G24" i="10"/>
  <c r="F25" i="10"/>
  <c r="G25" i="10"/>
  <c r="F26" i="10"/>
  <c r="G26" i="10"/>
  <c r="F27" i="10"/>
  <c r="G27" i="10"/>
  <c r="F28" i="10"/>
  <c r="G28" i="10"/>
  <c r="F29" i="10"/>
  <c r="G29" i="10"/>
  <c r="F30" i="10"/>
  <c r="G30" i="10"/>
  <c r="F31" i="10"/>
  <c r="G31" i="10"/>
  <c r="F32" i="10"/>
  <c r="G32" i="10"/>
  <c r="F33" i="10"/>
  <c r="G33" i="10"/>
  <c r="F34" i="10"/>
  <c r="G34" i="10"/>
  <c r="F35" i="10"/>
  <c r="G35" i="10"/>
  <c r="F36" i="10"/>
  <c r="G36" i="10"/>
  <c r="F37" i="10"/>
  <c r="G37" i="10"/>
  <c r="F38" i="10"/>
  <c r="G38" i="10"/>
  <c r="F39" i="10"/>
  <c r="G39" i="10"/>
  <c r="F40" i="10"/>
  <c r="G40" i="10"/>
  <c r="F41" i="10"/>
  <c r="G41" i="10"/>
  <c r="F42" i="10"/>
  <c r="G42" i="10"/>
  <c r="F43" i="10"/>
  <c r="G43" i="10"/>
  <c r="F44" i="10"/>
  <c r="G44" i="10"/>
  <c r="F45" i="10"/>
  <c r="G45" i="10"/>
  <c r="F46" i="10"/>
  <c r="G46" i="10"/>
  <c r="F47" i="10"/>
  <c r="G47" i="10"/>
  <c r="F48" i="10"/>
  <c r="G48" i="10"/>
  <c r="F49" i="10"/>
  <c r="G49" i="10"/>
  <c r="F50" i="10"/>
  <c r="G50" i="10"/>
  <c r="F51" i="10"/>
  <c r="G51" i="10"/>
  <c r="F52" i="10"/>
  <c r="G52" i="10"/>
  <c r="F53" i="10"/>
  <c r="G53" i="10"/>
  <c r="F54" i="10"/>
  <c r="G54" i="10"/>
  <c r="F55" i="10"/>
  <c r="G55" i="10"/>
  <c r="F56" i="10"/>
  <c r="G56" i="10"/>
  <c r="F57" i="10"/>
  <c r="G57" i="10"/>
  <c r="F58" i="10"/>
  <c r="G58" i="10"/>
  <c r="F59" i="10"/>
  <c r="G59" i="10"/>
  <c r="F60" i="10"/>
  <c r="G60" i="10"/>
  <c r="F61" i="10"/>
  <c r="G61" i="10"/>
  <c r="F62" i="10"/>
  <c r="G62" i="10"/>
  <c r="F63" i="10"/>
  <c r="G63" i="10"/>
  <c r="F64" i="10"/>
  <c r="G64" i="10"/>
  <c r="F65" i="10"/>
  <c r="G65" i="10"/>
  <c r="F66" i="10"/>
  <c r="G66" i="10"/>
  <c r="F67" i="10"/>
  <c r="G67" i="10"/>
  <c r="F68" i="10"/>
  <c r="G68" i="10"/>
  <c r="F69" i="10"/>
  <c r="G69" i="10"/>
  <c r="F70" i="10"/>
  <c r="G70" i="10"/>
  <c r="F71" i="10"/>
  <c r="G71" i="10"/>
  <c r="F72" i="10"/>
  <c r="G72" i="10"/>
  <c r="F73" i="10"/>
  <c r="G73" i="10"/>
  <c r="F74" i="10"/>
  <c r="G74" i="10"/>
  <c r="F75" i="10"/>
  <c r="G75" i="10"/>
  <c r="F76" i="10"/>
  <c r="G76" i="10"/>
  <c r="F77" i="10"/>
  <c r="G77" i="10"/>
  <c r="F78" i="10"/>
  <c r="G78" i="10"/>
  <c r="F79" i="10"/>
  <c r="G79" i="10"/>
  <c r="F80" i="10"/>
  <c r="G80" i="10"/>
  <c r="F81" i="10"/>
  <c r="G81" i="10"/>
  <c r="F82" i="10"/>
  <c r="G82" i="10"/>
  <c r="F83" i="10"/>
  <c r="G83" i="10"/>
  <c r="F84" i="10"/>
  <c r="G84" i="10"/>
  <c r="F85" i="10"/>
  <c r="G85" i="10"/>
  <c r="F86" i="10"/>
  <c r="G86" i="10"/>
  <c r="F87" i="10"/>
  <c r="G87" i="10"/>
  <c r="F88" i="10"/>
  <c r="G88" i="10"/>
  <c r="F89" i="10"/>
  <c r="G89" i="10"/>
  <c r="F90" i="10"/>
  <c r="G90" i="10"/>
  <c r="F91" i="10"/>
  <c r="G91" i="10"/>
  <c r="F92" i="10"/>
  <c r="G92" i="10"/>
  <c r="F93" i="10"/>
  <c r="G93" i="10"/>
  <c r="F94" i="10"/>
  <c r="G94" i="10"/>
  <c r="F95" i="10"/>
  <c r="G95" i="10"/>
  <c r="F96" i="10"/>
  <c r="G96" i="10"/>
  <c r="F97" i="10"/>
  <c r="G97" i="10"/>
  <c r="F98" i="10"/>
  <c r="G98" i="10"/>
  <c r="F99" i="10"/>
  <c r="G99" i="10"/>
  <c r="F100" i="10"/>
  <c r="G100" i="10"/>
  <c r="F101" i="10"/>
  <c r="G101" i="10"/>
  <c r="F102" i="10"/>
  <c r="G102" i="10"/>
  <c r="F105" i="10"/>
  <c r="F106" i="10"/>
  <c r="G106" i="10"/>
  <c r="F107" i="10"/>
  <c r="G108" i="10"/>
  <c r="F110" i="10"/>
  <c r="G110" i="10"/>
  <c r="F111" i="10"/>
  <c r="G112" i="10"/>
  <c r="F114" i="10"/>
  <c r="G114" i="10"/>
  <c r="F115" i="10"/>
  <c r="G116" i="10"/>
  <c r="F118" i="10"/>
  <c r="G118" i="10"/>
  <c r="F119" i="10"/>
  <c r="G120" i="10"/>
  <c r="F121" i="10"/>
  <c r="F122" i="10"/>
  <c r="G122" i="10"/>
  <c r="F123" i="10"/>
  <c r="G124" i="10"/>
  <c r="F126" i="10"/>
  <c r="G126" i="10"/>
  <c r="F127" i="10"/>
  <c r="G128" i="10"/>
  <c r="G9" i="10"/>
  <c r="F9" i="10"/>
  <c r="F117" i="10" l="1"/>
  <c r="F113" i="10"/>
  <c r="H17" i="9" l="1"/>
  <c r="G17" i="9"/>
  <c r="F17" i="9"/>
  <c r="E17" i="9"/>
  <c r="H11" i="9"/>
  <c r="G11" i="9"/>
  <c r="F11" i="9"/>
  <c r="E11" i="9"/>
  <c r="F10" i="9"/>
  <c r="E10" i="9"/>
  <c r="H16" i="9"/>
  <c r="G16" i="9"/>
  <c r="F16" i="9"/>
  <c r="E16" i="9"/>
  <c r="E15" i="9"/>
  <c r="E14" i="9"/>
  <c r="E13" i="9"/>
  <c r="F9" i="9"/>
  <c r="E9" i="9"/>
  <c r="F8" i="9"/>
  <c r="E8" i="9"/>
  <c r="E8" i="7" l="1"/>
  <c r="D8" i="7"/>
  <c r="E7" i="7"/>
  <c r="D7" i="7"/>
  <c r="D13" i="8" l="1"/>
  <c r="E13" i="8"/>
  <c r="F13" i="8"/>
  <c r="G13" i="8"/>
  <c r="D14" i="8"/>
  <c r="E14" i="8"/>
  <c r="F14" i="8"/>
  <c r="G14" i="8"/>
  <c r="E25" i="8"/>
  <c r="E24" i="8"/>
  <c r="D24" i="8"/>
  <c r="E23" i="8"/>
  <c r="D23" i="8"/>
  <c r="E20" i="8"/>
  <c r="D20" i="8"/>
  <c r="C17" i="8"/>
  <c r="C18" i="8" s="1"/>
  <c r="G16" i="8"/>
  <c r="F16" i="8"/>
  <c r="E16" i="8"/>
  <c r="D16" i="8"/>
  <c r="G15" i="8"/>
  <c r="F15" i="8"/>
  <c r="E15" i="8"/>
  <c r="D15" i="8"/>
  <c r="G12" i="8"/>
  <c r="F12" i="8"/>
  <c r="E12" i="8"/>
  <c r="D12" i="8"/>
  <c r="G11" i="8"/>
  <c r="F11" i="8"/>
  <c r="E11" i="8"/>
  <c r="D11" i="8"/>
  <c r="E10" i="8"/>
  <c r="D10" i="8"/>
  <c r="G9" i="8"/>
  <c r="F9" i="8"/>
  <c r="E9" i="8"/>
  <c r="D9" i="8"/>
  <c r="A9" i="8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G8" i="8"/>
  <c r="F8" i="8"/>
  <c r="E8" i="8"/>
  <c r="D8" i="8"/>
  <c r="D17" i="8" l="1"/>
  <c r="E17" i="8"/>
  <c r="G18" i="8"/>
  <c r="F18" i="8"/>
  <c r="E18" i="8"/>
  <c r="D18" i="8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D34" i="2"/>
  <c r="E34" i="2"/>
  <c r="D35" i="2"/>
  <c r="E35" i="2"/>
  <c r="D36" i="2"/>
  <c r="E36" i="2"/>
  <c r="D37" i="2"/>
  <c r="E37" i="2"/>
  <c r="D38" i="2"/>
  <c r="E38" i="2"/>
  <c r="D39" i="2"/>
  <c r="E39" i="2"/>
  <c r="D40" i="2"/>
  <c r="E40" i="2"/>
  <c r="D41" i="2"/>
  <c r="E41" i="2"/>
  <c r="D42" i="2"/>
  <c r="E42" i="2"/>
  <c r="D43" i="2"/>
  <c r="E43" i="2"/>
  <c r="D44" i="2"/>
  <c r="E44" i="2"/>
  <c r="D45" i="2"/>
  <c r="E45" i="2"/>
  <c r="D46" i="2"/>
  <c r="E46" i="2"/>
  <c r="D47" i="2"/>
  <c r="E47" i="2"/>
  <c r="D48" i="2"/>
  <c r="E48" i="2"/>
  <c r="D49" i="2"/>
  <c r="E49" i="2"/>
  <c r="D50" i="2"/>
  <c r="E50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7" i="2" l="1"/>
  <c r="E7" i="2" l="1"/>
  <c r="A8" i="2" l="1"/>
  <c r="A9" i="2" s="1"/>
  <c r="A11" i="2" l="1"/>
  <c r="A12" i="2" s="1"/>
  <c r="A13" i="2" s="1"/>
  <c r="A14" i="2" s="1"/>
  <c r="A15" i="2" s="1"/>
  <c r="A16" i="2" s="1"/>
  <c r="A17" i="2" s="1"/>
  <c r="A18" i="2" l="1"/>
  <c r="A19" i="2" s="1"/>
  <c r="A20" i="2" l="1"/>
  <c r="A21" i="2" s="1"/>
  <c r="A22" i="2" s="1"/>
  <c r="A23" i="2" s="1"/>
  <c r="A24" i="2" s="1"/>
  <c r="A25" i="2" s="1"/>
  <c r="A26" i="2" s="1"/>
  <c r="A27" i="2" l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l="1"/>
  <c r="A42" i="2" s="1"/>
  <c r="A43" i="2" s="1"/>
  <c r="A44" i="2" s="1"/>
  <c r="A45" i="2" s="1"/>
  <c r="A46" i="2" s="1"/>
  <c r="A47" i="2" s="1"/>
  <c r="A48" i="2" s="1"/>
  <c r="A49" i="2" s="1"/>
  <c r="A50" i="2" s="1"/>
</calcChain>
</file>

<file path=xl/sharedStrings.xml><?xml version="1.0" encoding="utf-8"?>
<sst xmlns="http://schemas.openxmlformats.org/spreadsheetml/2006/main" count="1196" uniqueCount="576">
  <si>
    <t>№ п/п</t>
  </si>
  <si>
    <t>Базовый тариф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</si>
  <si>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</si>
  <si>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</si>
  <si>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</si>
  <si>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</si>
  <si>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Посещение в связи с диспансерным наблюдением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</si>
  <si>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</si>
  <si>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</si>
  <si>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Велоэргометрия</t>
  </si>
  <si>
    <t>Иммунологические исследования методом проточной цитометрии и хемилюминисценции</t>
  </si>
  <si>
    <t>Ирригоскопия</t>
  </si>
  <si>
    <t>Исследование гормонов</t>
  </si>
  <si>
    <t>ИФА-диагностика</t>
  </si>
  <si>
    <t>Компьютерная аудиометрия</t>
  </si>
  <si>
    <t>Лабораторные исследования</t>
  </si>
  <si>
    <t xml:space="preserve">Лазерное оперативное лечение </t>
  </si>
  <si>
    <t>Лечебно-диагностическое эндоскопическое исследование</t>
  </si>
  <si>
    <t>Обзорная рентгенография молочных желез в прямой и косой  проекциях (маммография)</t>
  </si>
  <si>
    <t>Обследование беременных женщин на маркеры вирусных гепатитов методом ИФА</t>
  </si>
  <si>
    <t xml:space="preserve">Определение онкомаркеров аппаратом эксперт-класса </t>
  </si>
  <si>
    <t>Отоакустическая эмиссия</t>
  </si>
  <si>
    <t>Полное офтальмологическое диагностическое обследование</t>
  </si>
  <si>
    <t>Полное офтальмологическое диагностическое обследование с ультратонким исследованием</t>
  </si>
  <si>
    <t>Программация электрокардиостимулятора</t>
  </si>
  <si>
    <t>ПЦР-диагностика (Real time)</t>
  </si>
  <si>
    <t>Рентгенография</t>
  </si>
  <si>
    <t>Рентгенография (денситометрия)</t>
  </si>
  <si>
    <t>Спирография</t>
  </si>
  <si>
    <t>Суточное мониторирование артериального давления (СМАД)</t>
  </si>
  <si>
    <t xml:space="preserve">Сцинтиграфия </t>
  </si>
  <si>
    <t>УЗИ-диагностика</t>
  </si>
  <si>
    <t>Ультразвуковая эндоскопия</t>
  </si>
  <si>
    <t>Флюорография</t>
  </si>
  <si>
    <t>Холтеровское  мониторирование</t>
  </si>
  <si>
    <t>Цитологические исследования</t>
  </si>
  <si>
    <t>Чрезпищеводная электростимуляция  (ЧПЭС)</t>
  </si>
  <si>
    <t>ЭКГ</t>
  </si>
  <si>
    <t>Экспертное УЗИ беременных (до 14 недель)</t>
  </si>
  <si>
    <t>Эластография</t>
  </si>
  <si>
    <t>Электромиография</t>
  </si>
  <si>
    <t>Эндоскопические методы исследования</t>
  </si>
  <si>
    <t>Пункционная биопсия щитовидной железы</t>
  </si>
  <si>
    <t>х</t>
  </si>
  <si>
    <t>Виды лечения</t>
  </si>
  <si>
    <t>Ортовольтная рентгенотерапия, сеанс лечения</t>
  </si>
  <si>
    <t>Амбулаторная дистанционная лучевая терапия, сеанс лечения</t>
  </si>
  <si>
    <t>Электроэнцефалография (ЭЭГ)</t>
  </si>
  <si>
    <t>Реоэнцефалография (РЭГ)</t>
  </si>
  <si>
    <t xml:space="preserve">Тарифы на диагностические услуги при оказании амбулаторно-поликлинической помощи </t>
  </si>
  <si>
    <t>Виды диагностических услуг</t>
  </si>
  <si>
    <t>Наименование</t>
  </si>
  <si>
    <t xml:space="preserve">Тарифы на оплату единицы объема амбулаторной помощи </t>
  </si>
  <si>
    <t>X</t>
  </si>
  <si>
    <t>Посещение в связи с оказанием неотложной помощи в травмпункте</t>
  </si>
  <si>
    <t>1 условная единица трудоемкости в стоматологии</t>
  </si>
  <si>
    <t xml:space="preserve">Посещение центра здоровья для динамического наблюдения </t>
  </si>
  <si>
    <t>Посещение центра здоровья для  проведения комплексного обследования</t>
  </si>
  <si>
    <t>Посещение в связи с оказанием неотложной медицинской помощи</t>
  </si>
  <si>
    <t>Обращение в связи с заболеванием</t>
  </si>
  <si>
    <t>Позитронно-эмиссионная компьютерная томография</t>
  </si>
  <si>
    <t xml:space="preserve">Тарифы на отдельные медицинские услуги </t>
  </si>
  <si>
    <t>Посещение врачей приемных отделений при оказании медицинской помощи пациентам, не нуждающимся в оказании стационарной помощи</t>
  </si>
  <si>
    <t>Радионуклидные исследования</t>
  </si>
  <si>
    <t>обращение в связи с заболеванием</t>
  </si>
  <si>
    <t xml:space="preserve"> 1 группы</t>
  </si>
  <si>
    <t xml:space="preserve"> 2 группы</t>
  </si>
  <si>
    <t xml:space="preserve"> 3 группы</t>
  </si>
  <si>
    <t xml:space="preserve"> 4 группы</t>
  </si>
  <si>
    <t xml:space="preserve">Позитронно-эмиссионная компьютерная томография  с контрастным усилением </t>
  </si>
  <si>
    <t>Позитронно-эмиссионная компьютерная томография  (проведение совмещенного исследования без контрастного,  с контрастным усилением (ультравист)</t>
  </si>
  <si>
    <t>Комплексная медицинская услуга для определения в специализированном кабинете по бесплодному браку показаний к  применению ЭКО у женщин</t>
  </si>
  <si>
    <t>Комплексная медицинская услуга для определения в специализированном кабинете по бесплодному браку показаний к  применению ЭКО у мужчин</t>
  </si>
  <si>
    <t>Неполная комплексная медицинская услуга для определения в специализированном кабинете по бесплодному браку показаний к применению ЭКО у мужчин  (спермограмма)</t>
  </si>
  <si>
    <t>Неполная комплексная медицинская услуга для определения в специализированном кабинете по бесплодному браку показаний к  применению ЭКО у женщин (антимюллеровый гормон крови)</t>
  </si>
  <si>
    <t>Видеоколоноскопия</t>
  </si>
  <si>
    <t>Амбулаторно-поликлиническая помощь в консультативно-диагностических центрах (отделениях):</t>
  </si>
  <si>
    <t>Прижизненное патолого-анатомическое исследование с применением иммуногистохимических методов</t>
  </si>
  <si>
    <t>Разовые посещения в связи с заболеванием</t>
  </si>
  <si>
    <t>разовые посещения в связи с заболеванием</t>
  </si>
  <si>
    <t>Посещения с другими целями (патронаж, выдача справок и иных медицинских документов и др.)</t>
  </si>
  <si>
    <t>Молекулярно-генетическое исследование мутаций в гене EGFR в биопсийном (операционном) материале</t>
  </si>
  <si>
    <t>Молекулярно-генетическое исследование с целью выявления онкологических заболеваний и подбора таргетной терапии:</t>
  </si>
  <si>
    <t xml:space="preserve">Приложение № 4
к Соглашению о тарифах на оплату медицинской помощи по обязательному медицинскому страхованию на территории Хабаровского края на 2020 год
</t>
  </si>
  <si>
    <t xml:space="preserve">Таблица № 3 
к Приложению № 4
</t>
  </si>
  <si>
    <t>Таблица № 2                                           
к Приложению № 4</t>
  </si>
  <si>
    <t xml:space="preserve">Тарифы на оплату медицинской помощи, оказанной в амбулаторных условиях </t>
  </si>
  <si>
    <t>Средний тариф</t>
  </si>
  <si>
    <t>Гистологические исследования с целью выявления онкологических заболеваний</t>
  </si>
  <si>
    <t xml:space="preserve">Тарифы на проведение отдельных видов диагностических (лабораторных) исследований, для которых установлены отдельные нормативы ТП ОМС, в том числе средние тарифы </t>
  </si>
  <si>
    <t>Молекулярно-генетическое исследование мутаций в гене KRAS в биопсийном (операционном) материале</t>
  </si>
  <si>
    <t>Тарифы на проведение отдельных видов диагностических (лабораторных) исследований, для которых установлены отдельные нормативы ТП ОМС, в том числе средние тарифы (продолжение)</t>
  </si>
  <si>
    <t>Код услуги</t>
  </si>
  <si>
    <t>Компьютерная томография мягких тканей</t>
  </si>
  <si>
    <t xml:space="preserve">Компьютерная томография </t>
  </si>
  <si>
    <t>без контрастирования</t>
  </si>
  <si>
    <t>A06.01.001</t>
  </si>
  <si>
    <t>A06.03.002</t>
  </si>
  <si>
    <t>Компьютерная томография лицевого отдела черепа</t>
  </si>
  <si>
    <t>A06.03.002.004</t>
  </si>
  <si>
    <t>Компьютерно-томографическое перфузионное исследование лицевого отдела черепа</t>
  </si>
  <si>
    <t>A06.03.021.001</t>
  </si>
  <si>
    <t>Компьютерная томография верхней конечности</t>
  </si>
  <si>
    <t>A06.03.036.001</t>
  </si>
  <si>
    <t>Компьютерная томография нижней конечности</t>
  </si>
  <si>
    <t>A06.03.058</t>
  </si>
  <si>
    <t>Компьютерная томография позвоночника (один отдел)</t>
  </si>
  <si>
    <t>A06.03.058.001</t>
  </si>
  <si>
    <t>Компьютерная томография позвоночника с мультипланарной и трехмерной реконструкцией</t>
  </si>
  <si>
    <t>A06.03.062</t>
  </si>
  <si>
    <t>Компьютерная томография кости</t>
  </si>
  <si>
    <t>A06.03.067</t>
  </si>
  <si>
    <t>Компьютерная томография грудины с мультипланарной и трехмерной реконструкцией</t>
  </si>
  <si>
    <t>A06.03.068</t>
  </si>
  <si>
    <t>Компьютерная томография ребер с мультипланарной и трехмерной реконструкцией</t>
  </si>
  <si>
    <t>A06.03.069</t>
  </si>
  <si>
    <t>Компьютерная томография костей таза</t>
  </si>
  <si>
    <t>A06.04.017</t>
  </si>
  <si>
    <t>Компьютерная томография сустава</t>
  </si>
  <si>
    <t>A06.04.020</t>
  </si>
  <si>
    <t>Компьютерная томография височно-нижнечелюстных суставов</t>
  </si>
  <si>
    <t>A06.07.013</t>
  </si>
  <si>
    <t>Компьютерная томография челюстно-лицевой области</t>
  </si>
  <si>
    <t>A06.08.006</t>
  </si>
  <si>
    <t>Томография придаточных пазух носа, гортани</t>
  </si>
  <si>
    <t>A06.08.007</t>
  </si>
  <si>
    <t>Компьютерная томография придаточных пазух носа, гортани</t>
  </si>
  <si>
    <t>A06.08.007.001</t>
  </si>
  <si>
    <t>Спиральная компьютерная томография гортани</t>
  </si>
  <si>
    <t>A06.08.007.003</t>
  </si>
  <si>
    <t>Спиральная компьютерная томография придаточных пазух носа</t>
  </si>
  <si>
    <t>A06.08.009</t>
  </si>
  <si>
    <t>Компьютерная томография верхних дыхательных путей и шеи</t>
  </si>
  <si>
    <t>A06.08.009.001</t>
  </si>
  <si>
    <t>Спиральная компьютерная томография шеи</t>
  </si>
  <si>
    <t>A06.09.005</t>
  </si>
  <si>
    <t>Компьютерная томография органов грудной полости</t>
  </si>
  <si>
    <t>A06.09.008</t>
  </si>
  <si>
    <t>Томография легких</t>
  </si>
  <si>
    <t>A06.09.008.001</t>
  </si>
  <si>
    <t>Спиральная компьютерная томография легких</t>
  </si>
  <si>
    <t>A06.09.011</t>
  </si>
  <si>
    <t>Компьютерная томография бронхов</t>
  </si>
  <si>
    <t>A06.10.009</t>
  </si>
  <si>
    <t>Компьютерная томография сердца</t>
  </si>
  <si>
    <t>A06.10.009.002</t>
  </si>
  <si>
    <t>Компьютерная томография левого предсердия и легочных вен</t>
  </si>
  <si>
    <t>A06.10.009.003</t>
  </si>
  <si>
    <t>Спиральная компьютерная томография сердца с ЭКГ-синхронизацией</t>
  </si>
  <si>
    <t>A06.11.004</t>
  </si>
  <si>
    <t>Компьютерная томография средостения</t>
  </si>
  <si>
    <t>A06.12.001.001</t>
  </si>
  <si>
    <t>Компьютерно-томографическая ангиография грудной аорты</t>
  </si>
  <si>
    <t>A06.12.001.002</t>
  </si>
  <si>
    <t>Компьютерно-томографическая ангиография брюшной аорты</t>
  </si>
  <si>
    <t>A06.12.050</t>
  </si>
  <si>
    <t>Компьютерно-томографическая ангиография одной анатомической области</t>
  </si>
  <si>
    <t>A06.12.052</t>
  </si>
  <si>
    <t>Компьютерно-томографическая ангиография аорты</t>
  </si>
  <si>
    <t>A06.12.052.001</t>
  </si>
  <si>
    <t>Компьютерно-томографическая ангиография брюшной аорты и подвздошных сосудов</t>
  </si>
  <si>
    <t>A06.12.053</t>
  </si>
  <si>
    <t>Компьютерно-томографическая ангиография сосудов нижних конечностей</t>
  </si>
  <si>
    <t>A06.12.054</t>
  </si>
  <si>
    <t>Компьютерно-томографическая ангиография сосудов верхних конечностей</t>
  </si>
  <si>
    <t>A06.12.055</t>
  </si>
  <si>
    <t>Компьютерно-томографическая ангиография сосудов таза</t>
  </si>
  <si>
    <t>A06.12.056</t>
  </si>
  <si>
    <t>Компьютерно-томографическая ангиография сосудов головного мозга</t>
  </si>
  <si>
    <t>A06.12.057</t>
  </si>
  <si>
    <t>Компьютерно-томографическая ангиография легочных сосудов</t>
  </si>
  <si>
    <t>A06.12.058</t>
  </si>
  <si>
    <t>Компьютерно-томографическая ангиография брахиоцефальных артерий</t>
  </si>
  <si>
    <t>A06.12.058.001</t>
  </si>
  <si>
    <t>Компьютерно-томографическая ангиография внутричерепного сегмента брахиоцефальных артерий артерий Виллизиева круга)</t>
  </si>
  <si>
    <t>A06.18.004</t>
  </si>
  <si>
    <t>Компьютерно-томографическая колоноскопия</t>
  </si>
  <si>
    <t>A06.20.002</t>
  </si>
  <si>
    <t>Компьютерная томография органов малого таза у женщин</t>
  </si>
  <si>
    <t>A06.20.002.001</t>
  </si>
  <si>
    <t>Спиральная компьютерная томография органов малого таза у женщин</t>
  </si>
  <si>
    <t>A06.20.004.006</t>
  </si>
  <si>
    <t>Компьютерно-томографическая маммография</t>
  </si>
  <si>
    <t>A06.21.003</t>
  </si>
  <si>
    <t>Компьютерная томография органов таза у мужчин</t>
  </si>
  <si>
    <t>A06.21.003.001</t>
  </si>
  <si>
    <t>Спиральная компьютерная томография органов таза у мужчин</t>
  </si>
  <si>
    <t>A06.22.002</t>
  </si>
  <si>
    <t>Компьютерная томография надпочечников</t>
  </si>
  <si>
    <t>A06.23.004</t>
  </si>
  <si>
    <t>Компьютерная томография головного мозга</t>
  </si>
  <si>
    <t>A06.23.004.001</t>
  </si>
  <si>
    <t>Компьютерно-томографическая перфузия головного мозга</t>
  </si>
  <si>
    <t>A06.23.004.008</t>
  </si>
  <si>
    <t>Компьютерная томография головного мозга интраоперационная</t>
  </si>
  <si>
    <t>A06.23.007</t>
  </si>
  <si>
    <t>Компьютерно-томографическая вентрикулография</t>
  </si>
  <si>
    <t>A06.23.008</t>
  </si>
  <si>
    <t>Компьютерно-томографическая цистернография</t>
  </si>
  <si>
    <t>A06.25.003</t>
  </si>
  <si>
    <t>Компьютерная томография височной кости</t>
  </si>
  <si>
    <t>A06.26.006</t>
  </si>
  <si>
    <t>Компьютерная томография глазницы</t>
  </si>
  <si>
    <t>A06.28.009</t>
  </si>
  <si>
    <t>Компьютерная томография почек и надпочечников</t>
  </si>
  <si>
    <t>A06.28.009.002</t>
  </si>
  <si>
    <t>Спиральная компьютерная томография почек и надпочечников</t>
  </si>
  <si>
    <t>A06.30.005</t>
  </si>
  <si>
    <t>Компьютерная томография органов брюшной полости</t>
  </si>
  <si>
    <t>A06.30.005.001</t>
  </si>
  <si>
    <t>Компьютерная томография органов брюшной полости и забрюшинного пространства</t>
  </si>
  <si>
    <t>A06.30.007</t>
  </si>
  <si>
    <t>Компьютерная томография забрюшинного пространства</t>
  </si>
  <si>
    <t>A06.30.008.001</t>
  </si>
  <si>
    <t>Компьютерно-томографическая фистулография</t>
  </si>
  <si>
    <t>A06.30.009</t>
  </si>
  <si>
    <t>Топометрия компьютерно-томографическая</t>
  </si>
  <si>
    <t>A06.30.013</t>
  </si>
  <si>
    <t>Компьютерно-томографическая перфузия органов грудной полости</t>
  </si>
  <si>
    <t>A06.30.014</t>
  </si>
  <si>
    <t>Компьютерно-томографическая перфузия органов брюшной полости и забрюшинного пространства</t>
  </si>
  <si>
    <t>A06.30.015</t>
  </si>
  <si>
    <t>Компьютерно-томографическая перфузия мягких тканей конечностей</t>
  </si>
  <si>
    <t>A07.03.003</t>
  </si>
  <si>
    <t>Однофотонная эмиссионная компьютерная томография костей</t>
  </si>
  <si>
    <t>A07.03.003.001</t>
  </si>
  <si>
    <t>Однофотонная эмиссионная компьютерная томография костей всего тела</t>
  </si>
  <si>
    <t>A07.03.004</t>
  </si>
  <si>
    <t>Однофотонная эмиссионная компьютерная томография, совмещенная с компьютерной томографией костей всего тела</t>
  </si>
  <si>
    <t>A07.06.006</t>
  </si>
  <si>
    <t>Однофотонная эмиссионная компьютерная томография лимфатических узлов</t>
  </si>
  <si>
    <t>A07.06.007</t>
  </si>
  <si>
    <t>Однофотонная эмиссионная компьютерная томография, совмещенная с компьютерной томографией лимфатических узлов</t>
  </si>
  <si>
    <t>A07.09.004</t>
  </si>
  <si>
    <t>Однофотонная эмиссионная компьютерная томография легких</t>
  </si>
  <si>
    <t>A07.09.005</t>
  </si>
  <si>
    <t>Однофотонная эмиссионная компьютерная томография, совмещенная с компьютерной томографией легких</t>
  </si>
  <si>
    <t>A07.10.003</t>
  </si>
  <si>
    <t>Однофотонная эмиссионная компьютерная томография миокарда</t>
  </si>
  <si>
    <t>A07.10.003.001</t>
  </si>
  <si>
    <t>Однофотонная эмиссионная компьютерная томография миокарда перфузионная</t>
  </si>
  <si>
    <t>A07.10.003.002</t>
  </si>
  <si>
    <t>Однофотонная эмиссионная компьютерная томография миокарда перфузионная с функциональными пробами</t>
  </si>
  <si>
    <t>A07.10.005</t>
  </si>
  <si>
    <t>Однофотонная эмиссионная компьютерная томография, совмещенная с компьютерной томографией миокарда</t>
  </si>
  <si>
    <t>A07.14.003</t>
  </si>
  <si>
    <t>Однофотонная эмиссионная компьютерная томография гепатобилиарной системы</t>
  </si>
  <si>
    <t>A07.14.004</t>
  </si>
  <si>
    <t>Однофотонная эмиссионная компьютерная томография печени и селезенки</t>
  </si>
  <si>
    <t>A07.14.006</t>
  </si>
  <si>
    <t>Однофотонная эмиссионная компьютерная томография, совмещенная с компьютерной томографией печени и селезенки</t>
  </si>
  <si>
    <t>A07.20.007</t>
  </si>
  <si>
    <t>Однофотонная эмиссионная компьютерная томография молочной железы</t>
  </si>
  <si>
    <t>A07.20.008</t>
  </si>
  <si>
    <t>Однофотонная эмиссионная компьютерная томография, совмещенная с компьютерной томографией молочной железы</t>
  </si>
  <si>
    <t>A07.22.007</t>
  </si>
  <si>
    <t>Однофотонная эмиссионная компьютерная томография щитовидной железы</t>
  </si>
  <si>
    <t>A07.22.008</t>
  </si>
  <si>
    <t>Однофотонная эмиссионная компьютерная томография слюнных желез</t>
  </si>
  <si>
    <t>A07.22.009</t>
  </si>
  <si>
    <t>Однофотонная эмиссионная компьютерная томография надпочечников</t>
  </si>
  <si>
    <t>A07.22.010</t>
  </si>
  <si>
    <t>Однофотонная эмиссионная компьютерная томография паращитовидных желез</t>
  </si>
  <si>
    <t>A07.23.006</t>
  </si>
  <si>
    <t>Однофотонная эмиссионная компьютерная томография головного мозга</t>
  </si>
  <si>
    <t>A07.23.006.001</t>
  </si>
  <si>
    <t>Однофотонная эмиссионная компьютерная томография головного мозга с функциональными пробами</t>
  </si>
  <si>
    <t>A07.23.007</t>
  </si>
  <si>
    <t>Однофотонная эмиссионная компьютерная томография, совмещенная с компьютерной томографией головного мозга</t>
  </si>
  <si>
    <t>A07.28.006</t>
  </si>
  <si>
    <t>Однофотонная эмиссионная компьютерная томография почек</t>
  </si>
  <si>
    <t>A07.28.007</t>
  </si>
  <si>
    <t>Однофотонная эмиссионная компьютерная томография, совмещенная с компьютерной томографией почек</t>
  </si>
  <si>
    <t>A07.30.030</t>
  </si>
  <si>
    <t>Однофотонная эмиссионная компьютерная томография, совмещенная с компьютерной томографией области воспалительного очага</t>
  </si>
  <si>
    <t>A07.30.032</t>
  </si>
  <si>
    <t>Однофотонная эмиссионная компьютерная томография мягких тканей</t>
  </si>
  <si>
    <t>A07.30.033</t>
  </si>
  <si>
    <t>Однофотонная эмиссионная компьютерная томография, совмещенная с компьютерной томографией мягких тканей</t>
  </si>
  <si>
    <t>A07.30.040</t>
  </si>
  <si>
    <t>Однофотонная эмиссионная компьютерная томография с туморотропными РФП</t>
  </si>
  <si>
    <t>A07.30.041</t>
  </si>
  <si>
    <t>Однофотонная эмиссионная компьютерная томография, совмещенная с компьютерной томографией с туморотропными РФП</t>
  </si>
  <si>
    <t>с внутривенным контрастированием</t>
  </si>
  <si>
    <t>A06.01.001.001</t>
  </si>
  <si>
    <t>Компьютерная томография мягких тканей с контрастированием</t>
  </si>
  <si>
    <t>A06.03.002.005</t>
  </si>
  <si>
    <t>Компьютерная томография лицевого отдела черепа с внутривенным болюсным контрастированием</t>
  </si>
  <si>
    <t>A06.03.002.006</t>
  </si>
  <si>
    <t>Компьютерная томография лицевого отдела черепа с внутривенным болюсным контрастированием, мультипланарной и трехмерной реконструкцией</t>
  </si>
  <si>
    <t>A06.03.021.002</t>
  </si>
  <si>
    <t>Компьютерная томография верхней конечности с внутривенным болюсным контрастированием</t>
  </si>
  <si>
    <t>A06.03.021.003</t>
  </si>
  <si>
    <t>Компьютерная томография верхней конечности с внутривенным болюсным контрастированием, мультипланарной и трехмерной реконструкцией</t>
  </si>
  <si>
    <t>A06.03.036.002</t>
  </si>
  <si>
    <t>Компьютерная томография нижней конечности с внутривенным болюсным контрастированием</t>
  </si>
  <si>
    <t>A06.03.036.003</t>
  </si>
  <si>
    <t>Компьютерная томография нижней конечности с внутривенным болюсным контрастированием, мультипланарной и трехмерной реконструкцией</t>
  </si>
  <si>
    <t>A06.03.058.003</t>
  </si>
  <si>
    <t>Компьютерная томография позвоночника с внутривенным контрастированием (один отдел)</t>
  </si>
  <si>
    <t>A06.08.007.002</t>
  </si>
  <si>
    <t>Компьютерная томография гортани с внутривенным болюсным контрастированием</t>
  </si>
  <si>
    <t>A06.08.007.004</t>
  </si>
  <si>
    <t>Компьютерная томография придаточных пазух носа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</si>
  <si>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</si>
  <si>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</si>
  <si>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A06.08.009.003</t>
  </si>
  <si>
    <t>Компьютерная томография шеи с внутривенным болюсным контрастированием, мультипланарной и трехмерной реконструкцией</t>
  </si>
  <si>
    <t>A06.09.005.002</t>
  </si>
  <si>
    <t>Компьютерная томография органов грудной полости с внутривенным болюсным контрастированием</t>
  </si>
  <si>
    <t>A06.09.005.003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</si>
  <si>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</si>
  <si>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A06.10.009.001</t>
  </si>
  <si>
    <t>Компьютерная томография сердца с контрастированием</t>
  </si>
  <si>
    <t>A06.11.004.001</t>
  </si>
  <si>
    <t>Компьютерная томография средостения с внутривенным болюсным контрастированием</t>
  </si>
  <si>
    <t>A06.16.002</t>
  </si>
  <si>
    <t>Компьютерная томография пищевода с пероральным контрастированием</t>
  </si>
  <si>
    <t>A06.17.007</t>
  </si>
  <si>
    <t>Компьютерная томография тонкой кишки с контрастированием</t>
  </si>
  <si>
    <t>A06.17.007.001</t>
  </si>
  <si>
    <t>Компьютерная томография тонкой кишки с двойным контрастированием</t>
  </si>
  <si>
    <t>A06.18.004.001</t>
  </si>
  <si>
    <t>Компьютерно-томографическая колоноскопия с внутривенным болюсным контрастированием</t>
  </si>
  <si>
    <t>A06.18.004.002</t>
  </si>
  <si>
    <t>Компьютерная томография толстой кишки с ретроградным контрастированием</t>
  </si>
  <si>
    <t>A06.18.004.003</t>
  </si>
  <si>
    <t>Компьютерная томография толстой кишки с двойным контрастированием</t>
  </si>
  <si>
    <t>A06.20.002.002</t>
  </si>
  <si>
    <t>Спиральная компьютерная томография органов малого таза у женщин с внутривенным болюсным контрастированием</t>
  </si>
  <si>
    <t>A06.20.002.003</t>
  </si>
  <si>
    <t>Компьютерная томография органов малого таза у женщин с контрастированием</t>
  </si>
  <si>
    <t>A06.20.002.004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</si>
  <si>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</si>
  <si>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</si>
  <si>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</si>
  <si>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A06.21.003.003</t>
  </si>
  <si>
    <t>Компьютерная томография органов таза у мужчин с контрастированием</t>
  </si>
  <si>
    <t>A06.22.002.001</t>
  </si>
  <si>
    <t>Компьютерная томография надпочечников с внутривенным болюсным контрастированием</t>
  </si>
  <si>
    <t>A06.23.004.002</t>
  </si>
  <si>
    <t>Компьютерная томография мягких тканей головы контрастированием</t>
  </si>
  <si>
    <t>A06.23.004.006</t>
  </si>
  <si>
    <t>Компьютерная томография головного мозга с внутривенным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</si>
  <si>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</si>
  <si>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</si>
  <si>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A06.25.003.002</t>
  </si>
  <si>
    <t>Компьютерная томография височной кости с внутривенным болюсным контрастированием</t>
  </si>
  <si>
    <t>A06.26.006.001</t>
  </si>
  <si>
    <t>Компьютерная томография глазницы с внутривенным болюсным контрастированием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</si>
  <si>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</si>
  <si>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</si>
  <si>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</si>
  <si>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</si>
  <si>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</si>
  <si>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с внутривенным болюсным контрастированием</t>
  </si>
  <si>
    <t>A06.30.005.004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</si>
  <si>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</si>
  <si>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A06.30.005.005</t>
  </si>
  <si>
    <t>Компьютерная томография органов брюшной полости с двойным контрастированием</t>
  </si>
  <si>
    <t>A06.30.007.002</t>
  </si>
  <si>
    <t>Компьютерная томография забрюшинного пространства с внутривенным болюсным контрастированием</t>
  </si>
  <si>
    <t>A07.09.005.001</t>
  </si>
  <si>
    <t>Однофотонная эмиссионная компьютерная томография, совмещенная с компьютерной томографией легких с контрастированием</t>
  </si>
  <si>
    <t>A07.10.005.001</t>
  </si>
  <si>
    <t>Однофотонная эмиссионная компьютерная томография, совмещенная с компьютерной томографией миокарда с контрастированием</t>
  </si>
  <si>
    <t>A07.14.006.001</t>
  </si>
  <si>
    <t>Однофотонная эмиссионная компьютерная томография, совмещенная с компьютерной томографией печени и селезенки с контрастированием</t>
  </si>
  <si>
    <t>A07.23.007.001</t>
  </si>
  <si>
    <t>Однофотонная эмиссионная компьютерная томография, совмещенная с компьютерной томографией головного мозга с контрастированием</t>
  </si>
  <si>
    <t>A07.28.007.001</t>
  </si>
  <si>
    <t>Однофотонная эмиссионная компьютерная томография, совмещенная с компьютерной томографией почек с контрастированием</t>
  </si>
  <si>
    <t>A07.30.033.001</t>
  </si>
  <si>
    <t>Однофотонная эмиссионная компьютерная томография, совмещенная с компьютерной томографией сосудов и мягких тканей с контрастированием</t>
  </si>
  <si>
    <t>A07.30.041.001</t>
  </si>
  <si>
    <t>Однофотонная эмиссионная компьютерная томография, совмещенная с компьютерной томографией с туморотропными РФП с контрастированием</t>
  </si>
  <si>
    <t xml:space="preserve"> 5. 1</t>
  </si>
  <si>
    <t xml:space="preserve"> 5.2</t>
  </si>
  <si>
    <t>Магнитно-резонансная томография органов малого таза</t>
  </si>
  <si>
    <t>Магнитно-резонансная томография</t>
  </si>
  <si>
    <t xml:space="preserve"> 6. 1</t>
  </si>
  <si>
    <t>Таблица № 4.2                                        
к Приложению № 4</t>
  </si>
  <si>
    <t>Таблица № 4.1                                   
к Приложению № 4</t>
  </si>
  <si>
    <t>Таблица № 4.3                                        
к Приложению № 4</t>
  </si>
  <si>
    <t>на аппарате до 1 Тсл</t>
  </si>
  <si>
    <t xml:space="preserve"> на аппарате 1 и более Тсл</t>
  </si>
  <si>
    <t>A05.01.002</t>
  </si>
  <si>
    <t>Магнитно-резонансная томография мягких тканей</t>
  </si>
  <si>
    <t>A05.02.002</t>
  </si>
  <si>
    <t>Магнитно-резонансная томография мышечной системы</t>
  </si>
  <si>
    <t>A05.03.001</t>
  </si>
  <si>
    <t>Магнитно-резонансная томография костной ткани (одна область)</t>
  </si>
  <si>
    <t>A05.03.002</t>
  </si>
  <si>
    <t>Магнитно-резонансная томография позвоночника (один отдел)</t>
  </si>
  <si>
    <t>A05.03.003</t>
  </si>
  <si>
    <t>Магнитно-резонансная томография основания черепа</t>
  </si>
  <si>
    <t>A05.03.003.001</t>
  </si>
  <si>
    <t>Магнитно-резонансная томография основания черепа с ангиографией</t>
  </si>
  <si>
    <t>A05.03.004</t>
  </si>
  <si>
    <t>Магнитно-резонансная томография лицевого отдела черепа</t>
  </si>
  <si>
    <t>A05.04.001</t>
  </si>
  <si>
    <t>Магнитно-резонансная томография суставов (один сустав)</t>
  </si>
  <si>
    <t>A05.08.001</t>
  </si>
  <si>
    <t>Магнитно-резонансная томография околоносовых пазух</t>
  </si>
  <si>
    <t>A05.08.002</t>
  </si>
  <si>
    <t>Магнитно-резонансная томография гортаноглотки</t>
  </si>
  <si>
    <t>A05.08.003</t>
  </si>
  <si>
    <t>Магнитно-резонансная томография преддверно-улиткового органа</t>
  </si>
  <si>
    <t>A05.08.004</t>
  </si>
  <si>
    <t>Магнитно-резонансная томография носоротоглотки</t>
  </si>
  <si>
    <t>A05.09.001</t>
  </si>
  <si>
    <t>Магнитно-резонансная томография легких</t>
  </si>
  <si>
    <t>A05.10.009</t>
  </si>
  <si>
    <t>Магнитно-резонансная томография сердца и магистральных сосудов</t>
  </si>
  <si>
    <t>A05.11.001</t>
  </si>
  <si>
    <t>Магнитно-резонансная томография средостения</t>
  </si>
  <si>
    <t>A05.12.004</t>
  </si>
  <si>
    <t>Магнитно-резонансная артериография (одна область)</t>
  </si>
  <si>
    <t>A05.12.005</t>
  </si>
  <si>
    <t>Магнитно-резонансная венография (одна область)</t>
  </si>
  <si>
    <t>A05.12.007</t>
  </si>
  <si>
    <t>Магнитно-резонансная ангиография (одна область)</t>
  </si>
  <si>
    <t>A05.14.002</t>
  </si>
  <si>
    <t>Магнитно-резонансная холангиография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</si>
  <si>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</si>
  <si>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</si>
  <si>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</si>
  <si>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</si>
  <si>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A05.17.001</t>
  </si>
  <si>
    <t>Магнитно-резонансная томография тонкой кишки</t>
  </si>
  <si>
    <t>A05.18.001</t>
  </si>
  <si>
    <t>Магнитно-резонансная томография толстой кишки</t>
  </si>
  <si>
    <t>A05.20.003</t>
  </si>
  <si>
    <t>Магнитно-резонансная томография молочной железы</t>
  </si>
  <si>
    <t>A05.21.001</t>
  </si>
  <si>
    <t>Магнитно-резонансная томография мошонки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</si>
  <si>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</si>
  <si>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</si>
  <si>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</si>
  <si>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</si>
  <si>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A05.23.009</t>
  </si>
  <si>
    <t>Магнитно-резонансная томография головного мозга</t>
  </si>
  <si>
    <t>A05.23.009.002</t>
  </si>
  <si>
    <t>Магнитно-резонансная томография головного мозга функциональная</t>
  </si>
  <si>
    <t>A05.23.009.003</t>
  </si>
  <si>
    <t>Магнитно-резонансная перфузия головного мозга</t>
  </si>
  <si>
    <t>A05.23.009.004</t>
  </si>
  <si>
    <t>Магнитно-резонансная диффузия головного мозга</t>
  </si>
  <si>
    <t>A05.23.009.005</t>
  </si>
  <si>
    <t>Магнитно-резонансная ликворография головного мозга</t>
  </si>
  <si>
    <t>A05.23.009.006</t>
  </si>
  <si>
    <t>Магнитно-резонансная томография головного мозга топометрическая</t>
  </si>
  <si>
    <t>A05.23.009.008</t>
  </si>
  <si>
    <t>Магнитно-резонансная ангиография интракарниальных сосудов</t>
  </si>
  <si>
    <t>A05.23.009.009</t>
  </si>
  <si>
    <t>Протонная магнитно-резонансная спектроскопия</t>
  </si>
  <si>
    <t>A05.23.009.010</t>
  </si>
  <si>
    <t>Магнитно-резонансная томография спинного мозга (один отдел)</t>
  </si>
  <si>
    <t>A05.23.009.012</t>
  </si>
  <si>
    <t>Магнитно-резонансная перфузия спинного мозга (один отдел)</t>
  </si>
  <si>
    <t>A05.23.009.013</t>
  </si>
  <si>
    <t>Магнитно-резонансная диффузия спинного мозга (один отдел)</t>
  </si>
  <si>
    <t>A05.23.009.014</t>
  </si>
  <si>
    <t>Магнитно-резонансная ликворография спинного мозга (один отдел)</t>
  </si>
  <si>
    <t>A05.23.009.016</t>
  </si>
  <si>
    <t>Магнитно-резонансная томография спинного мозга фазовоконтрастная (один отдел)</t>
  </si>
  <si>
    <t>A05.23.009.017</t>
  </si>
  <si>
    <t>Магнитно-резонансная томография головного мозга интраоперационная</t>
  </si>
  <si>
    <t>A05.23.010</t>
  </si>
  <si>
    <t>Магнитно-резонансное исследование ликвородинамики</t>
  </si>
  <si>
    <t>A05.26.008</t>
  </si>
  <si>
    <t>Магнитно-резонансная томография глазницы</t>
  </si>
  <si>
    <t>A05.28.002</t>
  </si>
  <si>
    <t>Магнитно-резонансная томография почек</t>
  </si>
  <si>
    <t>A05.28.003</t>
  </si>
  <si>
    <t>Магнитно-резонансная томография урография</t>
  </si>
  <si>
    <t>A05.30.004</t>
  </si>
  <si>
    <t>A05.30.005</t>
  </si>
  <si>
    <t>Магнитно-резонансная томография органов брюшной полости</t>
  </si>
  <si>
    <t>A05.30.006</t>
  </si>
  <si>
    <t>Магнитно-резонансная томография органов грудной клетки</t>
  </si>
  <si>
    <t>A05.30.007</t>
  </si>
  <si>
    <t>Магнитно-резонансная томография забрюшинного пространства</t>
  </si>
  <si>
    <t>A05.30.008</t>
  </si>
  <si>
    <t>Магнитно-резонансная томография шеи</t>
  </si>
  <si>
    <t>A05.30.009</t>
  </si>
  <si>
    <t>Топометрия магнитно-резонансно-томографическая</t>
  </si>
  <si>
    <t>A05.30.010</t>
  </si>
  <si>
    <t>Магнитно-резонансная томография мягких тканей головы</t>
  </si>
  <si>
    <t>A05.30.011</t>
  </si>
  <si>
    <t>Магнитно-резонансная томография верхней конечности</t>
  </si>
  <si>
    <t>A05.30.011.002</t>
  </si>
  <si>
    <t>Магнитно-резонансная томография кисти</t>
  </si>
  <si>
    <t>A05.30.012</t>
  </si>
  <si>
    <t>Магнитно-резонансная томография нижней конечности</t>
  </si>
  <si>
    <t>A05.30.012.002</t>
  </si>
  <si>
    <t>Магнитно-резонансная томография стопы</t>
  </si>
  <si>
    <t>A05.30.013</t>
  </si>
  <si>
    <t>Магнитно-резонансная томография малого таза с применением ректального датчика</t>
  </si>
  <si>
    <t>A05.30.015</t>
  </si>
  <si>
    <t>Магнитно-резонансная томография плода</t>
  </si>
  <si>
    <t>A05.30.016</t>
  </si>
  <si>
    <t>Магнитно-резонансная трактография</t>
  </si>
  <si>
    <t>A06.30.002.002</t>
  </si>
  <si>
    <t>Описание и интерпретация магнитно-резонансных томограмм</t>
  </si>
  <si>
    <t xml:space="preserve"> 6.2</t>
  </si>
  <si>
    <t>A05.01.002.001</t>
  </si>
  <si>
    <t>Магнитно-резонансная томография мягких тканей с контрастированием</t>
  </si>
  <si>
    <t>A05.03.002.001</t>
  </si>
  <si>
    <t>Магнитно-резонансная томография позвоночника с контрастированием (один отдел)</t>
  </si>
  <si>
    <t>A05.03.004.001</t>
  </si>
  <si>
    <t>Магнитно-резонансная томография лицевого отдела черепа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</si>
  <si>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</si>
  <si>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</si>
  <si>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A05.10.009.001</t>
  </si>
  <si>
    <t>Магнитно-резонансная томография сердца с контрастированием</t>
  </si>
  <si>
    <t>A05.12.006</t>
  </si>
  <si>
    <t>Магнитно-резонансная ангиография с контрастированием (одна область)</t>
  </si>
  <si>
    <t>A05.17.001.001</t>
  </si>
  <si>
    <t>Магнитно-резонансная томография тонкой кишки с контрастированием</t>
  </si>
  <si>
    <t>A05.18.001.001</t>
  </si>
  <si>
    <t>Магнитно-резонансная томография толстой кишки с контрастированием</t>
  </si>
  <si>
    <t>A05.20.003.001</t>
  </si>
  <si>
    <t>Магнитно-резонансная томография молочной железы с контрастированием</t>
  </si>
  <si>
    <t>A05.21.001.001</t>
  </si>
  <si>
    <t>Магнитно-резонансная томография мошонки с контрастированием</t>
  </si>
  <si>
    <t>A05.22.001.001</t>
  </si>
  <si>
    <t>Магнитно-резонансная томография надпочечников с контрастированием</t>
  </si>
  <si>
    <t>A05.22.002.001</t>
  </si>
  <si>
    <t>Магнитно-резонансная томография гипофиза с контрастированием</t>
  </si>
  <si>
    <t>A05.23.009.001</t>
  </si>
  <si>
    <t>Магнитно-резонансная томография головного мозга с контрастированием</t>
  </si>
  <si>
    <t>A05.23.009.007</t>
  </si>
  <si>
    <t>Магнитно-резонансная томография головного мозга с контрастированием топометрическая</t>
  </si>
  <si>
    <t>A05.23.009.011</t>
  </si>
  <si>
    <t>Магнитно-резонансная томография спинного мозга с контрастированием (один отдел)</t>
  </si>
  <si>
    <t>A05.23.009.015</t>
  </si>
  <si>
    <t>Магнитно-резонансная томография спинного мозга с контрастированием топометрическая (один отдел)</t>
  </si>
  <si>
    <t>A05.26.008.001</t>
  </si>
  <si>
    <t>Магнитно-резонансная томография глазниц с контрастированием</t>
  </si>
  <si>
    <t>A05.28.002.001</t>
  </si>
  <si>
    <t>Магнитно-резонансная томография почек с контрастированием</t>
  </si>
  <si>
    <t>A05.28.003.001</t>
  </si>
  <si>
    <t>Магнитно-резонансная томография урография с контрастированием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</si>
  <si>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</si>
  <si>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</si>
  <si>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</si>
  <si>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Магнитно-резонансная томография органов брюшной полости с внутривенным контрастированием</t>
  </si>
  <si>
    <t>A05.30.005.002</t>
  </si>
  <si>
    <t>Магнитно-резонансная томография органов брюшной полости с внутривенным введением гепатотропного контрастного препарата</t>
  </si>
  <si>
    <t>A05.30.006.001</t>
  </si>
  <si>
    <t>Магнитно-резонансная томография органов грудной клетки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</si>
  <si>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</si>
  <si>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</si>
  <si>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A05.30.008.001</t>
  </si>
  <si>
    <t>Магнитно-резонансная томография шеи с внутривенным контрастированием</t>
  </si>
  <si>
    <t>A05.30.010.001</t>
  </si>
  <si>
    <t>Магнитно-резонансная томография мягких тканей головы с внутривенным контрастированием</t>
  </si>
  <si>
    <t>A05.30.011.001</t>
  </si>
  <si>
    <t>Магнитно-резонансная томография верхней конечности с внутривенным контрастированием</t>
  </si>
  <si>
    <t>A05.30.012.001</t>
  </si>
  <si>
    <t>Магнитно-резонансная томография нижней конечности с внутривенным контрастированием</t>
  </si>
  <si>
    <t xml:space="preserve">Таблица № 1 
к Приложению № 4
</t>
  </si>
  <si>
    <t>Тарифы на медицинские услуги при оказании амбулаторно-поликлинической помощи, руб.</t>
  </si>
  <si>
    <t>Тарифы по диагностическим услугам, руб.</t>
  </si>
  <si>
    <t>Посещения с иными целями медицинских работников, имеющих среднее медцинское образование, ведущих самостоятельный прием</t>
  </si>
  <si>
    <t>посещения с иными целями медицинских работников, имеющих среднее медцинское образование, ведущих самостоятельный прием</t>
  </si>
  <si>
    <t xml:space="preserve">№ </t>
  </si>
  <si>
    <t xml:space="preserve">Тариф за сеанс лечения </t>
  </si>
  <si>
    <t>посещения с другими целями (патронаж, выдача справок и иных медицинских документов и др.)</t>
  </si>
  <si>
    <t>Разовые посещения с применением передвижных форм предоставления медицинских услуг на базе водных транспортных средств</t>
  </si>
  <si>
    <t xml:space="preserve">Разовые посещения, выполненные мобильными выездными бригадами (выезды в районы края) </t>
  </si>
  <si>
    <t>Эндоскопическое диагностическое исследование:</t>
  </si>
  <si>
    <t>Ультразвуковое исследование сердечно-сосудистой системы</t>
  </si>
  <si>
    <t xml:space="preserve">Молекулярно-генетическое исследование мутаций в генах BRCA1 и BRCA2 </t>
  </si>
  <si>
    <t>УЗИ-диагностика (доплерография)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</si>
</sst>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9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8">
    <xf numFmtId="0" fontId="0" fillId="0" borderId="0" xfId="0"/>
    <xf numFmtId="0" fontId="6" fillId="0" borderId="0" xfId="8" applyFont="1" applyFill="1" applyBorder="1" applyAlignment="1">
      <alignment wrapText="1"/>
    </xf>
    <xf numFmtId="0" fontId="7" fillId="0" borderId="0" xfId="3" applyFont="1" applyFill="1" applyAlignment="1">
      <alignment horizontal="left" vertical="top" wrapText="1"/>
    </xf>
    <xf numFmtId="9" fontId="7" fillId="0" borderId="0" xfId="2" applyFont="1" applyFill="1" applyAlignment="1">
      <alignment horizontal="left" vertical="top" wrapText="1"/>
    </xf>
    <xf numFmtId="0" fontId="7" fillId="0" borderId="0" xfId="3" applyFont="1" applyFill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wrapText="1"/>
    </xf>
    <xf numFmtId="0" fontId="10" fillId="0" borderId="0" xfId="3" applyFont="1" applyFill="1" applyAlignment="1">
      <alignment horizontal="left" vertical="top" wrapText="1"/>
    </xf>
    <xf numFmtId="0" fontId="9" fillId="0" borderId="0" xfId="1" applyFont="1" applyFill="1" applyAlignment="1">
      <alignment horizontal="left" vertical="top" wrapText="1"/>
    </xf>
    <xf numFmtId="0" fontId="9" fillId="0" borderId="0" xfId="3" applyFont="1" applyBorder="1" applyAlignment="1">
      <alignment horizontal="left" vertical="center"/>
    </xf>
    <xf numFmtId="4" fontId="8" fillId="0" borderId="1" xfId="3" applyNumberFormat="1" applyFont="1" applyBorder="1" applyAlignment="1">
      <alignment horizontal="center" vertical="center"/>
    </xf>
    <xf numFmtId="0" fontId="7" fillId="0" borderId="0" xfId="3" applyFont="1" applyBorder="1"/>
    <xf numFmtId="0" fontId="7" fillId="0" borderId="0" xfId="3" applyFont="1"/>
    <xf numFmtId="0" fontId="8" fillId="0" borderId="0" xfId="3" applyFont="1"/>
    <xf numFmtId="0" fontId="6" fillId="0" borderId="0" xfId="8" applyFont="1" applyFill="1" applyBorder="1" applyAlignment="1">
      <alignment horizontal="center" wrapText="1"/>
    </xf>
    <xf numFmtId="4" fontId="8" fillId="0" borderId="0" xfId="3" applyNumberFormat="1" applyFont="1" applyBorder="1" applyAlignment="1">
      <alignment horizontal="center" vertical="center"/>
    </xf>
    <xf numFmtId="0" fontId="11" fillId="0" borderId="0" xfId="3" applyFont="1" applyFill="1" applyAlignment="1">
      <alignment horizontal="left" vertical="top" wrapText="1"/>
    </xf>
    <xf numFmtId="165" fontId="13" fillId="0" borderId="11" xfId="1" applyNumberFormat="1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wrapText="1"/>
    </xf>
    <xf numFmtId="9" fontId="11" fillId="0" borderId="0" xfId="2" applyFont="1" applyFill="1" applyAlignment="1">
      <alignment horizontal="left" vertical="top" wrapText="1"/>
    </xf>
    <xf numFmtId="0" fontId="11" fillId="0" borderId="0" xfId="3" applyFont="1" applyFill="1" applyAlignment="1">
      <alignment horizontal="center" vertical="center" wrapText="1"/>
    </xf>
    <xf numFmtId="9" fontId="3" fillId="0" borderId="6" xfId="2" applyFont="1" applyFill="1" applyBorder="1" applyAlignment="1">
      <alignment horizontal="left" vertical="center" wrapText="1"/>
    </xf>
    <xf numFmtId="0" fontId="3" fillId="0" borderId="12" xfId="1" applyFont="1" applyFill="1" applyBorder="1" applyAlignment="1">
      <alignment horizontal="center" vertical="center" wrapText="1"/>
    </xf>
    <xf numFmtId="9" fontId="3" fillId="0" borderId="1" xfId="2" applyFont="1" applyFill="1" applyBorder="1" applyAlignment="1">
      <alignment horizontal="left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6" fillId="0" borderId="0" xfId="8" applyFont="1" applyFill="1" applyBorder="1" applyAlignment="1">
      <alignment horizontal="center" wrapText="1"/>
    </xf>
    <xf numFmtId="0" fontId="3" fillId="0" borderId="0" xfId="8" applyFont="1" applyFill="1" applyBorder="1" applyAlignment="1">
      <alignment horizont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165" fontId="13" fillId="0" borderId="14" xfId="1" applyNumberFormat="1" applyFont="1" applyFill="1" applyBorder="1" applyAlignment="1">
      <alignment horizontal="center" vertical="center" wrapText="1"/>
    </xf>
    <xf numFmtId="0" fontId="8" fillId="0" borderId="1" xfId="3" applyFont="1" applyBorder="1" applyAlignment="1">
      <alignment vertical="center" wrapText="1"/>
    </xf>
    <xf numFmtId="16" fontId="3" fillId="0" borderId="9" xfId="1" applyNumberFormat="1" applyFont="1" applyFill="1" applyBorder="1" applyAlignment="1">
      <alignment horizontal="center" vertical="center" wrapText="1"/>
    </xf>
    <xf numFmtId="4" fontId="3" fillId="0" borderId="6" xfId="1" applyNumberFormat="1" applyFont="1" applyFill="1" applyBorder="1" applyAlignment="1">
      <alignment horizontal="center" vertical="center" wrapText="1"/>
    </xf>
    <xf numFmtId="4" fontId="3" fillId="0" borderId="15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3" fillId="0" borderId="16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horizontal="center" vertical="center" wrapText="1"/>
    </xf>
    <xf numFmtId="4" fontId="16" fillId="0" borderId="1" xfId="3" applyNumberFormat="1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horizontal="center" wrapText="1"/>
    </xf>
    <xf numFmtId="0" fontId="3" fillId="0" borderId="1" xfId="3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9" fontId="14" fillId="0" borderId="1" xfId="2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9" fillId="0" borderId="0" xfId="3" applyFont="1" applyFill="1" applyAlignment="1">
      <alignment horizontal="left" vertical="top" wrapText="1"/>
    </xf>
    <xf numFmtId="9" fontId="9" fillId="0" borderId="0" xfId="2" applyFont="1" applyFill="1" applyAlignment="1">
      <alignment horizontal="left" vertical="top" wrapText="1"/>
    </xf>
    <xf numFmtId="0" fontId="9" fillId="0" borderId="0" xfId="3" applyFont="1" applyFill="1" applyAlignment="1">
      <alignment horizontal="center" vertical="center" wrapText="1"/>
    </xf>
    <xf numFmtId="0" fontId="9" fillId="0" borderId="0" xfId="3" applyFont="1" applyFill="1" applyAlignment="1">
      <alignment horizontal="right" wrapText="1"/>
    </xf>
    <xf numFmtId="0" fontId="16" fillId="0" borderId="1" xfId="0" applyFont="1" applyFill="1" applyBorder="1" applyAlignment="1">
      <alignment vertical="center" wrapText="1"/>
    </xf>
    <xf numFmtId="16" fontId="3" fillId="0" borderId="1" xfId="3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9" fontId="9" fillId="0" borderId="1" xfId="2" applyFont="1" applyFill="1" applyBorder="1" applyAlignment="1">
      <alignment horizontal="left" vertical="top" wrapText="1"/>
    </xf>
    <xf numFmtId="0" fontId="9" fillId="0" borderId="1" xfId="3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14" fillId="0" borderId="1" xfId="3" applyFont="1" applyFill="1" applyBorder="1" applyAlignment="1">
      <alignment horizontal="center" vertical="center" wrapText="1"/>
    </xf>
    <xf numFmtId="2" fontId="9" fillId="0" borderId="1" xfId="3" applyNumberFormat="1" applyFont="1" applyFill="1" applyBorder="1" applyAlignment="1">
      <alignment horizontal="center" vertical="center" wrapText="1"/>
    </xf>
    <xf numFmtId="4" fontId="14" fillId="0" borderId="1" xfId="3" applyNumberFormat="1" applyFont="1" applyFill="1" applyBorder="1" applyAlignment="1">
      <alignment horizontal="center" vertical="center" wrapText="1"/>
    </xf>
    <xf numFmtId="16" fontId="14" fillId="0" borderId="1" xfId="3" applyNumberFormat="1" applyFont="1" applyFill="1" applyBorder="1" applyAlignment="1">
      <alignment horizontal="center" vertical="center" wrapText="1"/>
    </xf>
    <xf numFmtId="43" fontId="14" fillId="0" borderId="6" xfId="48" applyFont="1" applyBorder="1" applyAlignment="1">
      <alignment horizontal="center" shrinkToFit="1"/>
    </xf>
    <xf numFmtId="0" fontId="13" fillId="0" borderId="1" xfId="3" applyFont="1" applyFill="1" applyBorder="1" applyAlignment="1">
      <alignment horizontal="center" vertical="center" wrapText="1"/>
    </xf>
    <xf numFmtId="0" fontId="8" fillId="0" borderId="0" xfId="3" applyFont="1" applyFill="1" applyAlignment="1">
      <alignment horizontal="right" wrapText="1"/>
    </xf>
    <xf numFmtId="0" fontId="13" fillId="0" borderId="0" xfId="3" applyFont="1" applyFill="1" applyAlignment="1">
      <alignment horizontal="right" wrapText="1"/>
    </xf>
    <xf numFmtId="2" fontId="3" fillId="0" borderId="1" xfId="1" applyNumberFormat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left" vertical="top" wrapText="1"/>
    </xf>
    <xf numFmtId="9" fontId="3" fillId="0" borderId="0" xfId="2" applyFont="1" applyFill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3" fillId="0" borderId="0" xfId="3" applyFont="1" applyFill="1" applyAlignment="1">
      <alignment horizontal="right" wrapText="1"/>
    </xf>
    <xf numFmtId="165" fontId="3" fillId="0" borderId="1" xfId="1" applyNumberFormat="1" applyFont="1" applyFill="1" applyBorder="1" applyAlignment="1">
      <alignment horizontal="center" vertical="center" wrapText="1"/>
    </xf>
    <xf numFmtId="9" fontId="3" fillId="0" borderId="1" xfId="2" applyFont="1" applyFill="1" applyBorder="1" applyAlignment="1">
      <alignment horizontal="left" vertical="top" wrapText="1"/>
    </xf>
    <xf numFmtId="0" fontId="3" fillId="0" borderId="1" xfId="3" applyFont="1" applyFill="1" applyBorder="1" applyAlignment="1">
      <alignment horizontal="left" vertical="top" wrapText="1"/>
    </xf>
    <xf numFmtId="0" fontId="12" fillId="0" borderId="0" xfId="8" applyFont="1" applyFill="1" applyBorder="1" applyAlignment="1">
      <alignment horizontal="right" vertical="top" wrapText="1"/>
    </xf>
    <xf numFmtId="0" fontId="14" fillId="0" borderId="0" xfId="8" applyFont="1" applyFill="1" applyBorder="1" applyAlignment="1">
      <alignment horizontal="center" wrapText="1"/>
    </xf>
    <xf numFmtId="0" fontId="13" fillId="0" borderId="7" xfId="1" applyFont="1" applyFill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 wrapText="1"/>
    </xf>
    <xf numFmtId="9" fontId="13" fillId="0" borderId="8" xfId="2" applyFont="1" applyFill="1" applyBorder="1" applyAlignment="1">
      <alignment horizontal="center" vertical="center" wrapText="1"/>
    </xf>
    <xf numFmtId="9" fontId="13" fillId="0" borderId="11" xfId="2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13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center" vertical="center" wrapText="1"/>
    </xf>
    <xf numFmtId="0" fontId="16" fillId="0" borderId="0" xfId="3" applyFont="1" applyFill="1" applyAlignment="1">
      <alignment horizontal="center" vertical="top" wrapText="1"/>
    </xf>
    <xf numFmtId="0" fontId="16" fillId="0" borderId="0" xfId="0" applyFont="1" applyFill="1" applyAlignment="1">
      <alignment horizontal="right" vertical="top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165" fontId="6" fillId="0" borderId="2" xfId="3" applyNumberFormat="1" applyFont="1" applyFill="1" applyBorder="1" applyAlignment="1">
      <alignment horizontal="center" vertical="center" wrapText="1"/>
    </xf>
    <xf numFmtId="165" fontId="6" fillId="0" borderId="3" xfId="3" applyNumberFormat="1" applyFont="1" applyFill="1" applyBorder="1" applyAlignment="1">
      <alignment horizontal="center" vertical="center" wrapText="1"/>
    </xf>
    <xf numFmtId="165" fontId="6" fillId="0" borderId="4" xfId="3" applyNumberFormat="1" applyFont="1" applyFill="1" applyBorder="1" applyAlignment="1">
      <alignment horizontal="center" vertical="center" wrapText="1"/>
    </xf>
    <xf numFmtId="9" fontId="9" fillId="0" borderId="5" xfId="2" applyFont="1" applyFill="1" applyBorder="1" applyAlignment="1">
      <alignment horizontal="center" vertical="center" wrapText="1"/>
    </xf>
    <xf numFmtId="9" fontId="9" fillId="0" borderId="6" xfId="2" applyFont="1" applyFill="1" applyBorder="1" applyAlignment="1">
      <alignment horizontal="center" vertical="center" wrapText="1"/>
    </xf>
    <xf numFmtId="0" fontId="15" fillId="0" borderId="0" xfId="8" applyFont="1" applyFill="1" applyBorder="1" applyAlignment="1">
      <alignment horizontal="center" wrapText="1"/>
    </xf>
    <xf numFmtId="0" fontId="6" fillId="0" borderId="17" xfId="8" applyFont="1" applyFill="1" applyBorder="1" applyAlignment="1">
      <alignment horizontal="center" wrapText="1"/>
    </xf>
    <xf numFmtId="0" fontId="9" fillId="0" borderId="5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16" fillId="0" borderId="0" xfId="3" applyFont="1" applyFill="1" applyAlignment="1">
      <alignment horizontal="right" vertical="top" wrapText="1"/>
    </xf>
    <xf numFmtId="0" fontId="16" fillId="0" borderId="0" xfId="0" applyFont="1" applyAlignment="1">
      <alignment horizontal="right" vertical="top" wrapText="1"/>
    </xf>
    <xf numFmtId="0" fontId="8" fillId="0" borderId="0" xfId="3" applyNumberFormat="1" applyFont="1" applyBorder="1" applyAlignment="1">
      <alignment horizontal="center" vertical="center" wrapText="1"/>
    </xf>
    <xf numFmtId="0" fontId="8" fillId="0" borderId="1" xfId="3" applyNumberFormat="1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17" fillId="0" borderId="0" xfId="3" applyNumberFormat="1" applyFont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0" fontId="18" fillId="0" borderId="0" xfId="8" applyFont="1" applyFill="1" applyBorder="1" applyAlignment="1">
      <alignment horizontal="center" wrapText="1"/>
    </xf>
    <xf numFmtId="0" fontId="9" fillId="0" borderId="17" xfId="8" applyFont="1" applyFill="1" applyBorder="1" applyAlignment="1">
      <alignment horizontal="center" wrapText="1"/>
    </xf>
    <xf numFmtId="165" fontId="9" fillId="0" borderId="2" xfId="3" applyNumberFormat="1" applyFont="1" applyFill="1" applyBorder="1" applyAlignment="1">
      <alignment horizontal="center" vertical="center" wrapText="1"/>
    </xf>
    <xf numFmtId="165" fontId="9" fillId="0" borderId="3" xfId="3" applyNumberFormat="1" applyFont="1" applyFill="1" applyBorder="1" applyAlignment="1">
      <alignment horizontal="center" vertical="center" wrapText="1"/>
    </xf>
    <xf numFmtId="165" fontId="9" fillId="0" borderId="4" xfId="3" applyNumberFormat="1" applyFont="1" applyFill="1" applyBorder="1" applyAlignment="1">
      <alignment horizontal="center" vertical="center" wrapText="1"/>
    </xf>
    <xf numFmtId="0" fontId="3" fillId="0" borderId="17" xfId="8" applyFont="1" applyFill="1" applyBorder="1" applyAlignment="1">
      <alignment horizont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9" fontId="3" fillId="0" borderId="5" xfId="2" applyFont="1" applyFill="1" applyBorder="1" applyAlignment="1">
      <alignment horizontal="center" vertical="center" wrapText="1"/>
    </xf>
    <xf numFmtId="9" fontId="3" fillId="0" borderId="6" xfId="2" applyFont="1" applyFill="1" applyBorder="1" applyAlignment="1">
      <alignment horizontal="center" vertical="center" wrapText="1"/>
    </xf>
    <xf numFmtId="165" fontId="3" fillId="0" borderId="2" xfId="3" applyNumberFormat="1" applyFont="1" applyFill="1" applyBorder="1" applyAlignment="1">
      <alignment horizontal="center" vertical="center" wrapText="1"/>
    </xf>
    <xf numFmtId="165" fontId="3" fillId="0" borderId="3" xfId="3" applyNumberFormat="1" applyFont="1" applyFill="1" applyBorder="1" applyAlignment="1">
      <alignment horizontal="center" vertical="center" wrapText="1"/>
    </xf>
    <xf numFmtId="165" fontId="3" fillId="0" borderId="4" xfId="3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8" xfId="3" applyFont="1" applyFill="1" applyBorder="1" applyAlignment="1">
      <alignment horizontal="center" vertical="center" wrapText="1"/>
    </xf>
    <xf numFmtId="9" fontId="9" fillId="0" borderId="18" xfId="2" applyFont="1" applyFill="1" applyBorder="1" applyAlignment="1">
      <alignment horizontal="center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</cellXfs>
  <cellStyles count="49">
    <cellStyle name="Обычный" xfId="0" builtinId="0"/>
    <cellStyle name="Обычный 2" xfId="6"/>
    <cellStyle name="Обычный 2 2" xfId="4"/>
    <cellStyle name="Обычный 2 3" xfId="7"/>
    <cellStyle name="Обычный 3" xfId="8"/>
    <cellStyle name="Обычный 3 2" xfId="9"/>
    <cellStyle name="Обычный 3 2 2" xfId="10"/>
    <cellStyle name="Обычный 3 3" xfId="11"/>
    <cellStyle name="Обычный 3 3 2" xfId="3"/>
    <cellStyle name="Обычный 3 4" xfId="1"/>
    <cellStyle name="Обычный 3 5" xfId="5"/>
    <cellStyle name="Обычный 4" xfId="12"/>
    <cellStyle name="Обычный 5" xfId="13"/>
    <cellStyle name="Обычный Лена" xfId="14"/>
    <cellStyle name="Процентный 2" xfId="2"/>
    <cellStyle name="Финансовый" xfId="48" builtinId="3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25"/>
  <sheetViews>
    <sheetView zoomScale="115" zoomScaleNormal="115" zoomScaleSheetLayoutView="100" workbookViewId="0">
      <pane xSplit="2" ySplit="7" topLeftCell="C20" activePane="bottomRight" state="frozen"/>
      <selection pane="topRight" activeCell="C1" sqref="C1"/>
      <selection pane="bottomLeft" activeCell="A9" sqref="A9"/>
      <selection pane="bottomRight" activeCell="B30" sqref="B30"/>
    </sheetView>
  </sheetViews>
  <sheetFormatPr defaultColWidth="9.109375" defaultRowHeight="18" x14ac:dyDescent="0.3"/>
  <cols>
    <col min="1" max="1" width="4.5546875" style="8" customWidth="1"/>
    <col min="2" max="2" width="42.109375" style="8" customWidth="1"/>
    <col min="3" max="7" width="12.44140625" style="8" customWidth="1"/>
    <col min="8" max="8" width="15.33203125" style="8" bestFit="1" customWidth="1"/>
    <col min="9" max="16384" width="9.109375" style="8"/>
  </cols>
  <sheetData>
    <row r="1" spans="1:7" ht="71.400000000000006" customHeight="1" x14ac:dyDescent="0.3">
      <c r="E1" s="71" t="s">
        <v>83</v>
      </c>
      <c r="F1" s="71"/>
      <c r="G1" s="71"/>
    </row>
    <row r="2" spans="1:7" s="6" customFormat="1" ht="17.25" customHeight="1" x14ac:dyDescent="0.35">
      <c r="A2" s="18"/>
      <c r="B2" s="72" t="s">
        <v>86</v>
      </c>
      <c r="C2" s="72"/>
      <c r="D2" s="72"/>
      <c r="E2" s="72"/>
      <c r="F2" s="72"/>
      <c r="G2" s="72"/>
    </row>
    <row r="3" spans="1:7" s="6" customFormat="1" ht="34.5" customHeight="1" x14ac:dyDescent="0.35">
      <c r="A3" s="18"/>
      <c r="B3" s="26"/>
      <c r="C3" s="26"/>
      <c r="D3" s="26"/>
      <c r="E3" s="26"/>
      <c r="F3" s="71" t="s">
        <v>562</v>
      </c>
      <c r="G3" s="71"/>
    </row>
    <row r="4" spans="1:7" s="6" customFormat="1" ht="16.2" customHeight="1" x14ac:dyDescent="0.35">
      <c r="A4" s="18"/>
      <c r="B4" s="72" t="s">
        <v>52</v>
      </c>
      <c r="C4" s="72"/>
      <c r="D4" s="72"/>
      <c r="E4" s="72"/>
      <c r="F4" s="72"/>
      <c r="G4" s="72"/>
    </row>
    <row r="5" spans="1:7" s="7" customFormat="1" ht="15.6" customHeight="1" thickBot="1" x14ac:dyDescent="0.3">
      <c r="A5" s="16"/>
      <c r="B5" s="19"/>
      <c r="C5" s="20"/>
      <c r="D5" s="16"/>
      <c r="E5" s="16"/>
      <c r="F5" s="16"/>
      <c r="G5" s="62"/>
    </row>
    <row r="6" spans="1:7" ht="34.200000000000003" customHeight="1" x14ac:dyDescent="0.3">
      <c r="A6" s="73" t="s">
        <v>0</v>
      </c>
      <c r="B6" s="75" t="s">
        <v>51</v>
      </c>
      <c r="C6" s="77" t="s">
        <v>1</v>
      </c>
      <c r="D6" s="77" t="s">
        <v>563</v>
      </c>
      <c r="E6" s="77"/>
      <c r="F6" s="77"/>
      <c r="G6" s="79"/>
    </row>
    <row r="7" spans="1:7" ht="37.200000000000003" customHeight="1" thickBot="1" x14ac:dyDescent="0.35">
      <c r="A7" s="74"/>
      <c r="B7" s="76"/>
      <c r="C7" s="78"/>
      <c r="D7" s="17" t="s">
        <v>2</v>
      </c>
      <c r="E7" s="17" t="s">
        <v>3</v>
      </c>
      <c r="F7" s="17" t="s">
        <v>4</v>
      </c>
      <c r="G7" s="28" t="s">
        <v>5</v>
      </c>
    </row>
    <row r="8" spans="1:7" ht="31.2" x14ac:dyDescent="0.3">
      <c r="A8" s="22">
        <v>1</v>
      </c>
      <c r="B8" s="21" t="s">
        <v>55</v>
      </c>
      <c r="C8" s="31">
        <v>147.28</v>
      </c>
      <c r="D8" s="31">
        <f>ROUND(C8*1.4,2)</f>
        <v>206.19</v>
      </c>
      <c r="E8" s="31">
        <f>ROUND(C8*1.68,2)</f>
        <v>247.43</v>
      </c>
      <c r="F8" s="31">
        <f>ROUND(C8*2.23,2)</f>
        <v>328.43</v>
      </c>
      <c r="G8" s="32">
        <f>ROUND(C8*2.57,2)</f>
        <v>378.51</v>
      </c>
    </row>
    <row r="9" spans="1:7" ht="31.5" customHeight="1" x14ac:dyDescent="0.3">
      <c r="A9" s="24">
        <f>A8+1</f>
        <v>2</v>
      </c>
      <c r="B9" s="23" t="s">
        <v>78</v>
      </c>
      <c r="C9" s="33">
        <v>422.25</v>
      </c>
      <c r="D9" s="33">
        <f t="shared" ref="D9:D18" si="0">ROUND(C9*1.4,2)</f>
        <v>591.15</v>
      </c>
      <c r="E9" s="33">
        <f t="shared" ref="E9:E18" si="1">ROUND(C9*1.68,2)</f>
        <v>709.38</v>
      </c>
      <c r="F9" s="33">
        <f>ROUND(C9*2.23,2)</f>
        <v>941.62</v>
      </c>
      <c r="G9" s="34">
        <f>ROUND(C9*2.57,2)</f>
        <v>1085.18</v>
      </c>
    </row>
    <row r="10" spans="1:7" ht="31.2" x14ac:dyDescent="0.3">
      <c r="A10" s="24">
        <f t="shared" ref="A10:A19" si="2">A9+1</f>
        <v>3</v>
      </c>
      <c r="B10" s="23" t="s">
        <v>57</v>
      </c>
      <c r="C10" s="33">
        <v>1152.71</v>
      </c>
      <c r="D10" s="33">
        <f t="shared" si="0"/>
        <v>1613.79</v>
      </c>
      <c r="E10" s="33">
        <f t="shared" si="1"/>
        <v>1936.55</v>
      </c>
      <c r="F10" s="33" t="s">
        <v>53</v>
      </c>
      <c r="G10" s="34" t="s">
        <v>53</v>
      </c>
    </row>
    <row r="11" spans="1:7" ht="31.2" x14ac:dyDescent="0.3">
      <c r="A11" s="24">
        <f t="shared" si="2"/>
        <v>4</v>
      </c>
      <c r="B11" s="23" t="s">
        <v>56</v>
      </c>
      <c r="C11" s="33">
        <v>272.89999999999998</v>
      </c>
      <c r="D11" s="33">
        <f t="shared" si="0"/>
        <v>382.06</v>
      </c>
      <c r="E11" s="33">
        <f t="shared" si="1"/>
        <v>458.47</v>
      </c>
      <c r="F11" s="33">
        <f t="shared" ref="F11:F16" si="3">ROUND(C11*2.23,2)</f>
        <v>608.57000000000005</v>
      </c>
      <c r="G11" s="34">
        <f t="shared" ref="G11:G16" si="4">ROUND(C11*2.57,2)</f>
        <v>701.35</v>
      </c>
    </row>
    <row r="12" spans="1:7" ht="31.2" x14ac:dyDescent="0.3">
      <c r="A12" s="24">
        <f t="shared" si="2"/>
        <v>5</v>
      </c>
      <c r="B12" s="23" t="s">
        <v>6</v>
      </c>
      <c r="C12" s="33">
        <v>422.25</v>
      </c>
      <c r="D12" s="33">
        <f t="shared" si="0"/>
        <v>591.15</v>
      </c>
      <c r="E12" s="33">
        <f t="shared" si="1"/>
        <v>709.38</v>
      </c>
      <c r="F12" s="33">
        <f t="shared" si="3"/>
        <v>941.62</v>
      </c>
      <c r="G12" s="34">
        <f t="shared" si="4"/>
        <v>1085.18</v>
      </c>
    </row>
    <row r="13" spans="1:7" ht="62.4" x14ac:dyDescent="0.3">
      <c r="A13" s="24">
        <f t="shared" si="2"/>
        <v>6</v>
      </c>
      <c r="B13" s="23" t="s">
        <v>565</v>
      </c>
      <c r="C13" s="33">
        <v>272.89999999999998</v>
      </c>
      <c r="D13" s="33">
        <f t="shared" ref="D13:D14" si="5">ROUND(C13*1.4,2)</f>
        <v>382.06</v>
      </c>
      <c r="E13" s="33">
        <f t="shared" ref="E13:E14" si="6">ROUND(C13*1.68,2)</f>
        <v>458.47</v>
      </c>
      <c r="F13" s="33">
        <f t="shared" ref="F13:F14" si="7">ROUND(C13*2.23,2)</f>
        <v>608.57000000000005</v>
      </c>
      <c r="G13" s="34">
        <f t="shared" ref="G13:G14" si="8">ROUND(C13*2.57,2)</f>
        <v>701.35</v>
      </c>
    </row>
    <row r="14" spans="1:7" ht="48" customHeight="1" x14ac:dyDescent="0.3">
      <c r="A14" s="24">
        <f t="shared" si="2"/>
        <v>7</v>
      </c>
      <c r="B14" s="23" t="s">
        <v>80</v>
      </c>
      <c r="C14" s="33">
        <v>191.02999999999997</v>
      </c>
      <c r="D14" s="33">
        <f t="shared" si="5"/>
        <v>267.44</v>
      </c>
      <c r="E14" s="33">
        <f t="shared" si="6"/>
        <v>320.93</v>
      </c>
      <c r="F14" s="33">
        <f t="shared" si="7"/>
        <v>426</v>
      </c>
      <c r="G14" s="34">
        <f t="shared" si="8"/>
        <v>490.95</v>
      </c>
    </row>
    <row r="15" spans="1:7" ht="27" customHeight="1" x14ac:dyDescent="0.3">
      <c r="A15" s="24">
        <f t="shared" si="2"/>
        <v>8</v>
      </c>
      <c r="B15" s="23" t="s">
        <v>59</v>
      </c>
      <c r="C15" s="33">
        <v>1230.32</v>
      </c>
      <c r="D15" s="33">
        <f t="shared" si="0"/>
        <v>1722.45</v>
      </c>
      <c r="E15" s="33">
        <f t="shared" si="1"/>
        <v>2066.94</v>
      </c>
      <c r="F15" s="33">
        <f t="shared" si="3"/>
        <v>2743.61</v>
      </c>
      <c r="G15" s="34">
        <f t="shared" si="4"/>
        <v>3161.92</v>
      </c>
    </row>
    <row r="16" spans="1:7" ht="31.2" x14ac:dyDescent="0.3">
      <c r="A16" s="24">
        <f t="shared" si="2"/>
        <v>9</v>
      </c>
      <c r="B16" s="23" t="s">
        <v>58</v>
      </c>
      <c r="C16" s="33">
        <v>631</v>
      </c>
      <c r="D16" s="33">
        <f t="shared" si="0"/>
        <v>883.4</v>
      </c>
      <c r="E16" s="33">
        <f t="shared" si="1"/>
        <v>1060.08</v>
      </c>
      <c r="F16" s="33">
        <f t="shared" si="3"/>
        <v>1407.13</v>
      </c>
      <c r="G16" s="34">
        <f t="shared" si="4"/>
        <v>1621.67</v>
      </c>
    </row>
    <row r="17" spans="1:7" ht="31.2" x14ac:dyDescent="0.3">
      <c r="A17" s="24">
        <f t="shared" si="2"/>
        <v>10</v>
      </c>
      <c r="B17" s="23" t="s">
        <v>54</v>
      </c>
      <c r="C17" s="33">
        <f>C16</f>
        <v>631</v>
      </c>
      <c r="D17" s="33">
        <f t="shared" si="0"/>
        <v>883.4</v>
      </c>
      <c r="E17" s="33">
        <f t="shared" si="1"/>
        <v>1060.08</v>
      </c>
      <c r="F17" s="33" t="s">
        <v>53</v>
      </c>
      <c r="G17" s="34" t="s">
        <v>53</v>
      </c>
    </row>
    <row r="18" spans="1:7" ht="62.4" x14ac:dyDescent="0.3">
      <c r="A18" s="24">
        <f t="shared" si="2"/>
        <v>11</v>
      </c>
      <c r="B18" s="23" t="s">
        <v>62</v>
      </c>
      <c r="C18" s="33">
        <f>C17</f>
        <v>631</v>
      </c>
      <c r="D18" s="33">
        <f t="shared" si="0"/>
        <v>883.4</v>
      </c>
      <c r="E18" s="33">
        <f t="shared" si="1"/>
        <v>1060.08</v>
      </c>
      <c r="F18" s="33">
        <f>ROUND(C18*2.23,2)</f>
        <v>1407.13</v>
      </c>
      <c r="G18" s="34">
        <f>ROUND(C18*2.57,2)</f>
        <v>1621.67</v>
      </c>
    </row>
    <row r="19" spans="1:7" ht="46.8" x14ac:dyDescent="0.3">
      <c r="A19" s="24">
        <f t="shared" si="2"/>
        <v>12</v>
      </c>
      <c r="B19" s="23" t="s">
        <v>76</v>
      </c>
      <c r="C19" s="35"/>
      <c r="D19" s="35"/>
      <c r="E19" s="35"/>
      <c r="F19" s="35"/>
      <c r="G19" s="36"/>
    </row>
    <row r="20" spans="1:7" ht="32.25" customHeight="1" x14ac:dyDescent="0.3">
      <c r="A20" s="30"/>
      <c r="B20" s="23" t="s">
        <v>79</v>
      </c>
      <c r="C20" s="63">
        <v>272.89999999999998</v>
      </c>
      <c r="D20" s="33">
        <f t="shared" ref="D20:D23" si="9">ROUND(C20*1.4,2)</f>
        <v>382.06</v>
      </c>
      <c r="E20" s="33">
        <f t="shared" ref="E20:E23" si="10">ROUND(C20*1.68,2)</f>
        <v>458.47</v>
      </c>
      <c r="F20" s="33" t="s">
        <v>53</v>
      </c>
      <c r="G20" s="34" t="s">
        <v>53</v>
      </c>
    </row>
    <row r="21" spans="1:7" ht="62.4" x14ac:dyDescent="0.3">
      <c r="A21" s="24"/>
      <c r="B21" s="23" t="s">
        <v>566</v>
      </c>
      <c r="C21" s="33">
        <v>191.03</v>
      </c>
      <c r="D21" s="33">
        <f t="shared" si="9"/>
        <v>267.44</v>
      </c>
      <c r="E21" s="33">
        <f t="shared" si="10"/>
        <v>320.93</v>
      </c>
      <c r="F21" s="33" t="s">
        <v>53</v>
      </c>
      <c r="G21" s="34" t="s">
        <v>53</v>
      </c>
    </row>
    <row r="22" spans="1:7" ht="48" customHeight="1" x14ac:dyDescent="0.3">
      <c r="A22" s="24"/>
      <c r="B22" s="23" t="s">
        <v>569</v>
      </c>
      <c r="C22" s="33">
        <v>191.02999999999997</v>
      </c>
      <c r="D22" s="33">
        <f t="shared" si="9"/>
        <v>267.44</v>
      </c>
      <c r="E22" s="33">
        <f t="shared" si="10"/>
        <v>320.93</v>
      </c>
      <c r="F22" s="33" t="s">
        <v>53</v>
      </c>
      <c r="G22" s="34" t="s">
        <v>53</v>
      </c>
    </row>
    <row r="23" spans="1:7" ht="24.6" customHeight="1" x14ac:dyDescent="0.3">
      <c r="A23" s="30"/>
      <c r="B23" s="23" t="s">
        <v>64</v>
      </c>
      <c r="C23" s="35">
        <v>761.7</v>
      </c>
      <c r="D23" s="33">
        <f t="shared" si="9"/>
        <v>1066.3800000000001</v>
      </c>
      <c r="E23" s="33">
        <f t="shared" si="10"/>
        <v>1279.6600000000001</v>
      </c>
      <c r="F23" s="33" t="s">
        <v>53</v>
      </c>
      <c r="G23" s="34" t="s">
        <v>53</v>
      </c>
    </row>
    <row r="24" spans="1:7" ht="53.4" customHeight="1" x14ac:dyDescent="0.3">
      <c r="A24" s="24">
        <v>13</v>
      </c>
      <c r="B24" s="23" t="s">
        <v>571</v>
      </c>
      <c r="C24" s="33">
        <v>531.62</v>
      </c>
      <c r="D24" s="33">
        <f>ROUND(C24*1.4,2)</f>
        <v>744.27</v>
      </c>
      <c r="E24" s="33">
        <f>ROUND(C24*1.68,2)</f>
        <v>893.12</v>
      </c>
      <c r="F24" s="33" t="s">
        <v>53</v>
      </c>
      <c r="G24" s="34" t="s">
        <v>53</v>
      </c>
    </row>
    <row r="25" spans="1:7" ht="67.95" customHeight="1" x14ac:dyDescent="0.3">
      <c r="A25" s="24">
        <v>14</v>
      </c>
      <c r="B25" s="23" t="s">
        <v>570</v>
      </c>
      <c r="C25" s="33">
        <v>727.91</v>
      </c>
      <c r="D25" s="33">
        <f>ROUND(C25*1.4,2)</f>
        <v>1019.07</v>
      </c>
      <c r="E25" s="33">
        <f>ROUND(C25*1.68,2)</f>
        <v>1222.8900000000001</v>
      </c>
      <c r="F25" s="33" t="s">
        <v>53</v>
      </c>
      <c r="G25" s="34" t="s">
        <v>53</v>
      </c>
    </row>
  </sheetData>
  <mergeCells count="8">
    <mergeCell ref="E1:G1"/>
    <mergeCell ref="B2:G2"/>
    <mergeCell ref="F3:G3"/>
    <mergeCell ref="B4:G4"/>
    <mergeCell ref="A6:A7"/>
    <mergeCell ref="B6:B7"/>
    <mergeCell ref="C6:C7"/>
    <mergeCell ref="D6:G6"/>
  </mergeCells>
  <pageMargins left="0.59055118110236227" right="0.19685039370078741" top="0.39370078740157483" bottom="0.19685039370078741" header="0.11811023622047245" footer="0.11811023622047245"/>
  <pageSetup paperSize="9" scale="75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51"/>
  <sheetViews>
    <sheetView tabSelected="1" view="pageBreakPreview" zoomScale="115" zoomScaleNormal="110" zoomScaleSheetLayoutView="115" workbookViewId="0">
      <pane xSplit="2" ySplit="6" topLeftCell="C40" activePane="bottomRight" state="frozen"/>
      <selection pane="topRight" activeCell="C1" sqref="C1"/>
      <selection pane="bottomLeft" activeCell="A6" sqref="A6"/>
      <selection pane="bottomRight" activeCell="I48" sqref="I48"/>
    </sheetView>
  </sheetViews>
  <sheetFormatPr defaultColWidth="9.109375" defaultRowHeight="18" x14ac:dyDescent="0.3"/>
  <cols>
    <col min="1" max="1" width="5.33203125" style="2" customWidth="1"/>
    <col min="2" max="2" width="52.109375" style="3" customWidth="1"/>
    <col min="3" max="3" width="12.44140625" style="4" customWidth="1"/>
    <col min="4" max="7" width="12.44140625" style="2" customWidth="1"/>
    <col min="8" max="16384" width="9.109375" style="2"/>
  </cols>
  <sheetData>
    <row r="1" spans="1:12" ht="33.75" customHeight="1" x14ac:dyDescent="0.3">
      <c r="E1" s="80" t="s">
        <v>85</v>
      </c>
      <c r="F1" s="80"/>
      <c r="G1" s="80"/>
    </row>
    <row r="2" spans="1:12" s="1" customFormat="1" ht="13.5" customHeight="1" x14ac:dyDescent="0.35">
      <c r="B2" s="25"/>
      <c r="C2" s="25"/>
      <c r="D2" s="25"/>
      <c r="E2" s="81"/>
      <c r="F2" s="81"/>
      <c r="G2" s="81"/>
      <c r="H2" s="25"/>
      <c r="I2" s="25"/>
      <c r="J2" s="25"/>
    </row>
    <row r="3" spans="1:12" s="1" customFormat="1" ht="23.4" customHeight="1" x14ac:dyDescent="0.35">
      <c r="B3" s="89" t="s">
        <v>49</v>
      </c>
      <c r="C3" s="89"/>
      <c r="D3" s="89"/>
      <c r="E3" s="89"/>
      <c r="F3" s="89"/>
      <c r="G3" s="89"/>
      <c r="I3" s="25"/>
      <c r="J3" s="25"/>
      <c r="K3" s="25"/>
      <c r="L3" s="25"/>
    </row>
    <row r="4" spans="1:12" s="1" customFormat="1" ht="24" customHeight="1" x14ac:dyDescent="0.35">
      <c r="B4" s="25"/>
      <c r="C4" s="90"/>
      <c r="D4" s="90"/>
      <c r="E4" s="25"/>
      <c r="F4" s="25"/>
      <c r="G4" s="61"/>
      <c r="I4" s="25"/>
      <c r="J4" s="25"/>
      <c r="K4" s="25"/>
      <c r="L4" s="25"/>
    </row>
    <row r="5" spans="1:12" ht="30.75" customHeight="1" x14ac:dyDescent="0.3">
      <c r="A5" s="82" t="s">
        <v>0</v>
      </c>
      <c r="B5" s="87" t="s">
        <v>50</v>
      </c>
      <c r="C5" s="82" t="s">
        <v>1</v>
      </c>
      <c r="D5" s="84" t="s">
        <v>564</v>
      </c>
      <c r="E5" s="85"/>
      <c r="F5" s="85"/>
      <c r="G5" s="86"/>
    </row>
    <row r="6" spans="1:12" ht="43.2" customHeight="1" x14ac:dyDescent="0.3">
      <c r="A6" s="83"/>
      <c r="B6" s="88"/>
      <c r="C6" s="83"/>
      <c r="D6" s="27" t="s">
        <v>2</v>
      </c>
      <c r="E6" s="27" t="s">
        <v>3</v>
      </c>
      <c r="F6" s="27" t="s">
        <v>4</v>
      </c>
      <c r="G6" s="27" t="s">
        <v>5</v>
      </c>
    </row>
    <row r="7" spans="1:12" ht="36.75" customHeight="1" x14ac:dyDescent="0.3">
      <c r="A7" s="37">
        <v>1</v>
      </c>
      <c r="B7" s="23" t="s">
        <v>7</v>
      </c>
      <c r="C7" s="38">
        <v>129.32</v>
      </c>
      <c r="D7" s="38">
        <f>ROUND(C7*1.4,2)</f>
        <v>181.05</v>
      </c>
      <c r="E7" s="38">
        <f>ROUND(C7*1.68,2)</f>
        <v>217.26</v>
      </c>
      <c r="F7" s="33" t="s">
        <v>53</v>
      </c>
      <c r="G7" s="33" t="s">
        <v>53</v>
      </c>
    </row>
    <row r="8" spans="1:12" ht="39" customHeight="1" x14ac:dyDescent="0.3">
      <c r="A8" s="37">
        <f>A7+1</f>
        <v>2</v>
      </c>
      <c r="B8" s="23" t="s">
        <v>8</v>
      </c>
      <c r="C8" s="38">
        <v>141.9</v>
      </c>
      <c r="D8" s="38">
        <f t="shared" ref="D8:D51" si="0">ROUND(C8*1.4,2)</f>
        <v>198.66</v>
      </c>
      <c r="E8" s="38">
        <f t="shared" ref="E8:E18" si="1">ROUND(C8*1.68,2)</f>
        <v>238.39</v>
      </c>
      <c r="F8" s="33" t="s">
        <v>53</v>
      </c>
      <c r="G8" s="33" t="s">
        <v>53</v>
      </c>
    </row>
    <row r="9" spans="1:12" ht="18.75" customHeight="1" x14ac:dyDescent="0.3">
      <c r="A9" s="37">
        <f t="shared" ref="A9:A51" si="2">A8+1</f>
        <v>3</v>
      </c>
      <c r="B9" s="23" t="s">
        <v>9</v>
      </c>
      <c r="C9" s="38">
        <v>320.38</v>
      </c>
      <c r="D9" s="38">
        <f t="shared" si="0"/>
        <v>448.53</v>
      </c>
      <c r="E9" s="38">
        <f t="shared" si="1"/>
        <v>538.24</v>
      </c>
      <c r="F9" s="33" t="s">
        <v>53</v>
      </c>
      <c r="G9" s="33" t="s">
        <v>53</v>
      </c>
    </row>
    <row r="10" spans="1:12" ht="39.6" customHeight="1" x14ac:dyDescent="0.3">
      <c r="A10" s="37">
        <f t="shared" si="2"/>
        <v>4</v>
      </c>
      <c r="B10" s="23" t="s">
        <v>10</v>
      </c>
      <c r="C10" s="38">
        <v>353.93</v>
      </c>
      <c r="D10" s="38">
        <f t="shared" si="0"/>
        <v>495.5</v>
      </c>
      <c r="E10" s="38">
        <f t="shared" si="1"/>
        <v>594.6</v>
      </c>
      <c r="F10" s="33" t="s">
        <v>53</v>
      </c>
      <c r="G10" s="33" t="s">
        <v>53</v>
      </c>
    </row>
    <row r="11" spans="1:12" ht="21" customHeight="1" x14ac:dyDescent="0.3">
      <c r="A11" s="37">
        <f t="shared" si="2"/>
        <v>5</v>
      </c>
      <c r="B11" s="23" t="s">
        <v>11</v>
      </c>
      <c r="C11" s="38">
        <v>941.13</v>
      </c>
      <c r="D11" s="38">
        <f t="shared" si="0"/>
        <v>1317.58</v>
      </c>
      <c r="E11" s="38">
        <f t="shared" si="1"/>
        <v>1581.1</v>
      </c>
      <c r="F11" s="33" t="s">
        <v>53</v>
      </c>
      <c r="G11" s="33" t="s">
        <v>53</v>
      </c>
    </row>
    <row r="12" spans="1:12" ht="21" customHeight="1" x14ac:dyDescent="0.3">
      <c r="A12" s="37">
        <f t="shared" si="2"/>
        <v>6</v>
      </c>
      <c r="B12" s="23" t="s">
        <v>12</v>
      </c>
      <c r="C12" s="38">
        <v>124.7</v>
      </c>
      <c r="D12" s="38">
        <f t="shared" si="0"/>
        <v>174.58</v>
      </c>
      <c r="E12" s="38">
        <f t="shared" si="1"/>
        <v>209.5</v>
      </c>
      <c r="F12" s="33" t="s">
        <v>53</v>
      </c>
      <c r="G12" s="33" t="s">
        <v>53</v>
      </c>
    </row>
    <row r="13" spans="1:12" ht="21" customHeight="1" x14ac:dyDescent="0.3">
      <c r="A13" s="37">
        <f t="shared" si="2"/>
        <v>7</v>
      </c>
      <c r="B13" s="23" t="s">
        <v>13</v>
      </c>
      <c r="C13" s="38">
        <v>134.46</v>
      </c>
      <c r="D13" s="38">
        <f t="shared" si="0"/>
        <v>188.24</v>
      </c>
      <c r="E13" s="38">
        <f t="shared" si="1"/>
        <v>225.89</v>
      </c>
      <c r="F13" s="33" t="s">
        <v>53</v>
      </c>
      <c r="G13" s="33" t="s">
        <v>53</v>
      </c>
    </row>
    <row r="14" spans="1:12" ht="58.95" customHeight="1" x14ac:dyDescent="0.3">
      <c r="A14" s="37">
        <f t="shared" si="2"/>
        <v>8</v>
      </c>
      <c r="B14" s="23" t="s">
        <v>72</v>
      </c>
      <c r="C14" s="38">
        <v>3489.1</v>
      </c>
      <c r="D14" s="38">
        <f t="shared" si="0"/>
        <v>4884.74</v>
      </c>
      <c r="E14" s="38">
        <f t="shared" si="1"/>
        <v>5861.69</v>
      </c>
      <c r="F14" s="33" t="s">
        <v>53</v>
      </c>
      <c r="G14" s="33" t="s">
        <v>53</v>
      </c>
    </row>
    <row r="15" spans="1:12" ht="61.2" customHeight="1" x14ac:dyDescent="0.3">
      <c r="A15" s="37">
        <f t="shared" si="2"/>
        <v>9</v>
      </c>
      <c r="B15" s="23" t="s">
        <v>71</v>
      </c>
      <c r="C15" s="38">
        <v>6876.4</v>
      </c>
      <c r="D15" s="38">
        <f t="shared" si="0"/>
        <v>9626.9599999999991</v>
      </c>
      <c r="E15" s="38">
        <f t="shared" si="1"/>
        <v>11552.35</v>
      </c>
      <c r="F15" s="33" t="s">
        <v>53</v>
      </c>
      <c r="G15" s="33" t="s">
        <v>53</v>
      </c>
    </row>
    <row r="16" spans="1:12" ht="21" customHeight="1" x14ac:dyDescent="0.3">
      <c r="A16" s="37">
        <f t="shared" si="2"/>
        <v>10</v>
      </c>
      <c r="B16" s="23" t="s">
        <v>14</v>
      </c>
      <c r="C16" s="38">
        <v>449.8</v>
      </c>
      <c r="D16" s="38">
        <f t="shared" si="0"/>
        <v>629.72</v>
      </c>
      <c r="E16" s="38">
        <f t="shared" si="1"/>
        <v>755.66</v>
      </c>
      <c r="F16" s="33" t="s">
        <v>53</v>
      </c>
      <c r="G16" s="33" t="s">
        <v>53</v>
      </c>
    </row>
    <row r="17" spans="1:7" ht="22.5" customHeight="1" x14ac:dyDescent="0.3">
      <c r="A17" s="37">
        <f t="shared" si="2"/>
        <v>11</v>
      </c>
      <c r="B17" s="23" t="s">
        <v>15</v>
      </c>
      <c r="C17" s="38">
        <v>127</v>
      </c>
      <c r="D17" s="38">
        <f t="shared" si="0"/>
        <v>177.8</v>
      </c>
      <c r="E17" s="38">
        <f t="shared" si="1"/>
        <v>213.36</v>
      </c>
      <c r="F17" s="33" t="s">
        <v>53</v>
      </c>
      <c r="G17" s="33" t="s">
        <v>53</v>
      </c>
    </row>
    <row r="18" spans="1:7" ht="22.5" customHeight="1" x14ac:dyDescent="0.3">
      <c r="A18" s="37">
        <f t="shared" si="2"/>
        <v>12</v>
      </c>
      <c r="B18" s="23" t="s">
        <v>16</v>
      </c>
      <c r="C18" s="38">
        <v>4484.1000000000004</v>
      </c>
      <c r="D18" s="38">
        <f t="shared" si="0"/>
        <v>6277.74</v>
      </c>
      <c r="E18" s="38">
        <f t="shared" si="1"/>
        <v>7533.29</v>
      </c>
      <c r="F18" s="33" t="s">
        <v>53</v>
      </c>
      <c r="G18" s="33" t="s">
        <v>53</v>
      </c>
    </row>
    <row r="19" spans="1:7" ht="69" customHeight="1" x14ac:dyDescent="0.3">
      <c r="A19" s="37">
        <f t="shared" si="2"/>
        <v>13</v>
      </c>
      <c r="B19" s="23" t="s">
        <v>73</v>
      </c>
      <c r="C19" s="38">
        <v>608.04</v>
      </c>
      <c r="D19" s="38">
        <f t="shared" si="0"/>
        <v>851.26</v>
      </c>
      <c r="E19" s="38">
        <f t="shared" ref="E19:E51" si="3">ROUND(C19*1.68,2)</f>
        <v>1021.51</v>
      </c>
      <c r="F19" s="33" t="s">
        <v>53</v>
      </c>
      <c r="G19" s="33" t="s">
        <v>53</v>
      </c>
    </row>
    <row r="20" spans="1:7" ht="68.400000000000006" customHeight="1" x14ac:dyDescent="0.3">
      <c r="A20" s="37">
        <f t="shared" si="2"/>
        <v>14</v>
      </c>
      <c r="B20" s="23" t="s">
        <v>74</v>
      </c>
      <c r="C20" s="38">
        <v>1500.31</v>
      </c>
      <c r="D20" s="38">
        <f t="shared" si="0"/>
        <v>2100.4299999999998</v>
      </c>
      <c r="E20" s="38">
        <f t="shared" si="3"/>
        <v>2520.52</v>
      </c>
      <c r="F20" s="33" t="s">
        <v>53</v>
      </c>
      <c r="G20" s="33" t="s">
        <v>53</v>
      </c>
    </row>
    <row r="21" spans="1:7" ht="33.75" customHeight="1" x14ac:dyDescent="0.3">
      <c r="A21" s="37">
        <f t="shared" si="2"/>
        <v>15</v>
      </c>
      <c r="B21" s="23" t="s">
        <v>18</v>
      </c>
      <c r="C21" s="38">
        <v>275.19</v>
      </c>
      <c r="D21" s="38">
        <f t="shared" si="0"/>
        <v>385.27</v>
      </c>
      <c r="E21" s="38">
        <f t="shared" si="3"/>
        <v>462.32</v>
      </c>
      <c r="F21" s="33" t="s">
        <v>53</v>
      </c>
      <c r="G21" s="33" t="s">
        <v>53</v>
      </c>
    </row>
    <row r="22" spans="1:7" ht="35.25" customHeight="1" x14ac:dyDescent="0.3">
      <c r="A22" s="37">
        <f t="shared" si="2"/>
        <v>16</v>
      </c>
      <c r="B22" s="23" t="s">
        <v>19</v>
      </c>
      <c r="C22" s="38">
        <v>230.48</v>
      </c>
      <c r="D22" s="38">
        <f t="shared" si="0"/>
        <v>322.67</v>
      </c>
      <c r="E22" s="38">
        <f t="shared" si="3"/>
        <v>387.21</v>
      </c>
      <c r="F22" s="33" t="s">
        <v>53</v>
      </c>
      <c r="G22" s="33" t="s">
        <v>53</v>
      </c>
    </row>
    <row r="23" spans="1:7" ht="35.25" customHeight="1" x14ac:dyDescent="0.3">
      <c r="A23" s="37">
        <f t="shared" si="2"/>
        <v>17</v>
      </c>
      <c r="B23" s="23" t="s">
        <v>20</v>
      </c>
      <c r="C23" s="38">
        <v>295.93</v>
      </c>
      <c r="D23" s="38">
        <f t="shared" si="0"/>
        <v>414.3</v>
      </c>
      <c r="E23" s="38">
        <f t="shared" si="3"/>
        <v>497.16</v>
      </c>
      <c r="F23" s="33" t="s">
        <v>53</v>
      </c>
      <c r="G23" s="33" t="s">
        <v>53</v>
      </c>
    </row>
    <row r="24" spans="1:7" ht="18" customHeight="1" x14ac:dyDescent="0.3">
      <c r="A24" s="37">
        <f t="shared" si="2"/>
        <v>18</v>
      </c>
      <c r="B24" s="23" t="s">
        <v>21</v>
      </c>
      <c r="C24" s="38">
        <v>279.52999999999997</v>
      </c>
      <c r="D24" s="38">
        <f t="shared" si="0"/>
        <v>391.34</v>
      </c>
      <c r="E24" s="38">
        <f t="shared" si="3"/>
        <v>469.61</v>
      </c>
      <c r="F24" s="33" t="s">
        <v>53</v>
      </c>
      <c r="G24" s="33" t="s">
        <v>53</v>
      </c>
    </row>
    <row r="25" spans="1:7" ht="33.75" customHeight="1" x14ac:dyDescent="0.3">
      <c r="A25" s="37">
        <f t="shared" si="2"/>
        <v>19</v>
      </c>
      <c r="B25" s="23" t="s">
        <v>22</v>
      </c>
      <c r="C25" s="38">
        <v>1921.31</v>
      </c>
      <c r="D25" s="38">
        <f t="shared" si="0"/>
        <v>2689.83</v>
      </c>
      <c r="E25" s="38">
        <f t="shared" si="3"/>
        <v>3227.8</v>
      </c>
      <c r="F25" s="33" t="s">
        <v>53</v>
      </c>
      <c r="G25" s="33" t="s">
        <v>53</v>
      </c>
    </row>
    <row r="26" spans="1:7" ht="31.2" x14ac:dyDescent="0.3">
      <c r="A26" s="37">
        <f t="shared" si="2"/>
        <v>20</v>
      </c>
      <c r="B26" s="23" t="s">
        <v>23</v>
      </c>
      <c r="C26" s="38">
        <v>2465.1</v>
      </c>
      <c r="D26" s="38">
        <f t="shared" si="0"/>
        <v>3451.14</v>
      </c>
      <c r="E26" s="38">
        <f t="shared" si="3"/>
        <v>4141.37</v>
      </c>
      <c r="F26" s="33" t="s">
        <v>53</v>
      </c>
      <c r="G26" s="33" t="s">
        <v>53</v>
      </c>
    </row>
    <row r="27" spans="1:7" ht="49.2" customHeight="1" x14ac:dyDescent="0.3">
      <c r="A27" s="37">
        <f t="shared" si="2"/>
        <v>21</v>
      </c>
      <c r="B27" s="23" t="s">
        <v>77</v>
      </c>
      <c r="C27" s="38">
        <v>1179.3800000000001</v>
      </c>
      <c r="D27" s="38">
        <f t="shared" si="0"/>
        <v>1651.13</v>
      </c>
      <c r="E27" s="38">
        <f t="shared" si="3"/>
        <v>1981.36</v>
      </c>
      <c r="F27" s="33" t="s">
        <v>53</v>
      </c>
      <c r="G27" s="33" t="s">
        <v>53</v>
      </c>
    </row>
    <row r="28" spans="1:7" ht="27" customHeight="1" x14ac:dyDescent="0.3">
      <c r="A28" s="37">
        <f t="shared" si="2"/>
        <v>22</v>
      </c>
      <c r="B28" s="23" t="s">
        <v>24</v>
      </c>
      <c r="C28" s="38">
        <v>176.39</v>
      </c>
      <c r="D28" s="38">
        <f t="shared" si="0"/>
        <v>246.95</v>
      </c>
      <c r="E28" s="38">
        <f t="shared" si="3"/>
        <v>296.33999999999997</v>
      </c>
      <c r="F28" s="33" t="s">
        <v>53</v>
      </c>
      <c r="G28" s="33" t="s">
        <v>53</v>
      </c>
    </row>
    <row r="29" spans="1:7" ht="21" customHeight="1" x14ac:dyDescent="0.3">
      <c r="A29" s="37">
        <f t="shared" si="2"/>
        <v>23</v>
      </c>
      <c r="B29" s="23" t="s">
        <v>25</v>
      </c>
      <c r="C29" s="38">
        <v>323.61</v>
      </c>
      <c r="D29" s="38">
        <f t="shared" si="0"/>
        <v>453.05</v>
      </c>
      <c r="E29" s="38">
        <f t="shared" si="3"/>
        <v>543.66</v>
      </c>
      <c r="F29" s="33" t="s">
        <v>53</v>
      </c>
      <c r="G29" s="33" t="s">
        <v>53</v>
      </c>
    </row>
    <row r="30" spans="1:7" ht="36.75" customHeight="1" x14ac:dyDescent="0.3">
      <c r="A30" s="37">
        <f t="shared" si="2"/>
        <v>24</v>
      </c>
      <c r="B30" s="23" t="s">
        <v>60</v>
      </c>
      <c r="C30" s="38">
        <v>14185.83</v>
      </c>
      <c r="D30" s="38">
        <f t="shared" si="0"/>
        <v>19860.16</v>
      </c>
      <c r="E30" s="38">
        <f t="shared" si="3"/>
        <v>23832.19</v>
      </c>
      <c r="F30" s="33" t="s">
        <v>53</v>
      </c>
      <c r="G30" s="33" t="s">
        <v>53</v>
      </c>
    </row>
    <row r="31" spans="1:7" ht="37.200000000000003" customHeight="1" x14ac:dyDescent="0.3">
      <c r="A31" s="37">
        <f t="shared" si="2"/>
        <v>25</v>
      </c>
      <c r="B31" s="23" t="s">
        <v>69</v>
      </c>
      <c r="C31" s="38">
        <v>14318.53</v>
      </c>
      <c r="D31" s="38">
        <f t="shared" si="0"/>
        <v>20045.939999999999</v>
      </c>
      <c r="E31" s="38">
        <f t="shared" si="3"/>
        <v>24055.13</v>
      </c>
      <c r="F31" s="33" t="s">
        <v>53</v>
      </c>
      <c r="G31" s="33" t="s">
        <v>53</v>
      </c>
    </row>
    <row r="32" spans="1:7" ht="67.95" customHeight="1" x14ac:dyDescent="0.3">
      <c r="A32" s="37">
        <f t="shared" si="2"/>
        <v>26</v>
      </c>
      <c r="B32" s="23" t="s">
        <v>70</v>
      </c>
      <c r="C32" s="38">
        <v>15267.07</v>
      </c>
      <c r="D32" s="38">
        <f t="shared" si="0"/>
        <v>21373.9</v>
      </c>
      <c r="E32" s="38">
        <f t="shared" si="3"/>
        <v>25648.68</v>
      </c>
      <c r="F32" s="33" t="s">
        <v>53</v>
      </c>
      <c r="G32" s="33" t="s">
        <v>53</v>
      </c>
    </row>
    <row r="33" spans="1:7" ht="22.95" customHeight="1" x14ac:dyDescent="0.3">
      <c r="A33" s="37">
        <f t="shared" si="2"/>
        <v>27</v>
      </c>
      <c r="B33" s="23" t="s">
        <v>42</v>
      </c>
      <c r="C33" s="38">
        <v>503.19</v>
      </c>
      <c r="D33" s="38">
        <f t="shared" si="0"/>
        <v>704.47</v>
      </c>
      <c r="E33" s="38">
        <f t="shared" si="3"/>
        <v>845.36</v>
      </c>
      <c r="F33" s="33" t="s">
        <v>53</v>
      </c>
      <c r="G33" s="33" t="s">
        <v>53</v>
      </c>
    </row>
    <row r="34" spans="1:7" ht="24" customHeight="1" x14ac:dyDescent="0.3">
      <c r="A34" s="37">
        <f t="shared" si="2"/>
        <v>28</v>
      </c>
      <c r="B34" s="23" t="s">
        <v>63</v>
      </c>
      <c r="C34" s="38">
        <v>202.83</v>
      </c>
      <c r="D34" s="38">
        <f t="shared" si="0"/>
        <v>283.95999999999998</v>
      </c>
      <c r="E34" s="38">
        <f t="shared" si="3"/>
        <v>340.75</v>
      </c>
      <c r="F34" s="33" t="s">
        <v>53</v>
      </c>
      <c r="G34" s="33" t="s">
        <v>53</v>
      </c>
    </row>
    <row r="35" spans="1:7" ht="24" customHeight="1" x14ac:dyDescent="0.3">
      <c r="A35" s="37">
        <f t="shared" si="2"/>
        <v>29</v>
      </c>
      <c r="B35" s="23" t="s">
        <v>26</v>
      </c>
      <c r="C35" s="38">
        <v>176.36</v>
      </c>
      <c r="D35" s="38">
        <f t="shared" si="0"/>
        <v>246.9</v>
      </c>
      <c r="E35" s="38">
        <f t="shared" si="3"/>
        <v>296.27999999999997</v>
      </c>
      <c r="F35" s="33" t="s">
        <v>53</v>
      </c>
      <c r="G35" s="33" t="s">
        <v>53</v>
      </c>
    </row>
    <row r="36" spans="1:7" ht="24" customHeight="1" x14ac:dyDescent="0.3">
      <c r="A36" s="37">
        <f t="shared" si="2"/>
        <v>30</v>
      </c>
      <c r="B36" s="23" t="s">
        <v>27</v>
      </c>
      <c r="C36" s="38">
        <v>126.48</v>
      </c>
      <c r="D36" s="38">
        <f t="shared" si="0"/>
        <v>177.07</v>
      </c>
      <c r="E36" s="38">
        <f t="shared" si="3"/>
        <v>212.49</v>
      </c>
      <c r="F36" s="33" t="s">
        <v>53</v>
      </c>
      <c r="G36" s="33" t="s">
        <v>53</v>
      </c>
    </row>
    <row r="37" spans="1:7" ht="24" customHeight="1" x14ac:dyDescent="0.3">
      <c r="A37" s="37">
        <f t="shared" si="2"/>
        <v>31</v>
      </c>
      <c r="B37" s="23" t="s">
        <v>48</v>
      </c>
      <c r="C37" s="38">
        <v>203.17</v>
      </c>
      <c r="D37" s="38">
        <f t="shared" si="0"/>
        <v>284.44</v>
      </c>
      <c r="E37" s="38">
        <f t="shared" si="3"/>
        <v>341.33</v>
      </c>
      <c r="F37" s="33" t="s">
        <v>53</v>
      </c>
      <c r="G37" s="33" t="s">
        <v>53</v>
      </c>
    </row>
    <row r="38" spans="1:7" ht="24" customHeight="1" x14ac:dyDescent="0.3">
      <c r="A38" s="37">
        <f t="shared" si="2"/>
        <v>32</v>
      </c>
      <c r="B38" s="23" t="s">
        <v>28</v>
      </c>
      <c r="C38" s="38">
        <v>359.48</v>
      </c>
      <c r="D38" s="38">
        <f t="shared" si="0"/>
        <v>503.27</v>
      </c>
      <c r="E38" s="38">
        <f t="shared" si="3"/>
        <v>603.92999999999995</v>
      </c>
      <c r="F38" s="33" t="s">
        <v>53</v>
      </c>
      <c r="G38" s="33" t="s">
        <v>53</v>
      </c>
    </row>
    <row r="39" spans="1:7" ht="38.25" customHeight="1" x14ac:dyDescent="0.3">
      <c r="A39" s="37">
        <f t="shared" si="2"/>
        <v>33</v>
      </c>
      <c r="B39" s="23" t="s">
        <v>29</v>
      </c>
      <c r="C39" s="38">
        <v>430.12</v>
      </c>
      <c r="D39" s="38">
        <f t="shared" si="0"/>
        <v>602.16999999999996</v>
      </c>
      <c r="E39" s="38">
        <f t="shared" si="3"/>
        <v>722.6</v>
      </c>
      <c r="F39" s="33" t="s">
        <v>53</v>
      </c>
      <c r="G39" s="33" t="s">
        <v>53</v>
      </c>
    </row>
    <row r="40" spans="1:7" ht="20.25" customHeight="1" x14ac:dyDescent="0.3">
      <c r="A40" s="37">
        <f t="shared" si="2"/>
        <v>34</v>
      </c>
      <c r="B40" s="23" t="s">
        <v>30</v>
      </c>
      <c r="C40" s="38">
        <v>4766.41</v>
      </c>
      <c r="D40" s="38">
        <f t="shared" si="0"/>
        <v>6672.97</v>
      </c>
      <c r="E40" s="38">
        <f t="shared" si="3"/>
        <v>8007.57</v>
      </c>
      <c r="F40" s="33" t="s">
        <v>53</v>
      </c>
      <c r="G40" s="33" t="s">
        <v>53</v>
      </c>
    </row>
    <row r="41" spans="1:7" ht="20.25" customHeight="1" x14ac:dyDescent="0.3">
      <c r="A41" s="37">
        <f t="shared" si="2"/>
        <v>35</v>
      </c>
      <c r="B41" s="23" t="s">
        <v>31</v>
      </c>
      <c r="C41" s="38">
        <v>194.29</v>
      </c>
      <c r="D41" s="38">
        <f t="shared" si="0"/>
        <v>272.01</v>
      </c>
      <c r="E41" s="38">
        <f t="shared" si="3"/>
        <v>326.41000000000003</v>
      </c>
      <c r="F41" s="33" t="s">
        <v>53</v>
      </c>
      <c r="G41" s="33" t="s">
        <v>53</v>
      </c>
    </row>
    <row r="42" spans="1:7" ht="20.25" customHeight="1" x14ac:dyDescent="0.3">
      <c r="A42" s="37">
        <f t="shared" si="2"/>
        <v>36</v>
      </c>
      <c r="B42" s="23" t="s">
        <v>33</v>
      </c>
      <c r="C42" s="38">
        <v>100.41</v>
      </c>
      <c r="D42" s="38">
        <f t="shared" si="0"/>
        <v>140.57</v>
      </c>
      <c r="E42" s="38">
        <f t="shared" si="3"/>
        <v>168.69</v>
      </c>
      <c r="F42" s="33" t="s">
        <v>53</v>
      </c>
      <c r="G42" s="33" t="s">
        <v>53</v>
      </c>
    </row>
    <row r="43" spans="1:7" ht="20.25" customHeight="1" x14ac:dyDescent="0.3">
      <c r="A43" s="37">
        <f t="shared" si="2"/>
        <v>37</v>
      </c>
      <c r="B43" s="23" t="s">
        <v>34</v>
      </c>
      <c r="C43" s="38">
        <v>669.6</v>
      </c>
      <c r="D43" s="38">
        <f t="shared" si="0"/>
        <v>937.44</v>
      </c>
      <c r="E43" s="38">
        <f t="shared" si="3"/>
        <v>1124.93</v>
      </c>
      <c r="F43" s="33" t="s">
        <v>53</v>
      </c>
      <c r="G43" s="33" t="s">
        <v>53</v>
      </c>
    </row>
    <row r="44" spans="1:7" ht="20.25" customHeight="1" x14ac:dyDescent="0.3">
      <c r="A44" s="37">
        <f t="shared" si="2"/>
        <v>38</v>
      </c>
      <c r="B44" s="23" t="s">
        <v>35</v>
      </c>
      <c r="C44" s="38">
        <v>62.04</v>
      </c>
      <c r="D44" s="38">
        <f t="shared" si="0"/>
        <v>86.86</v>
      </c>
      <c r="E44" s="38">
        <f t="shared" si="3"/>
        <v>104.23</v>
      </c>
      <c r="F44" s="33" t="s">
        <v>53</v>
      </c>
      <c r="G44" s="33" t="s">
        <v>53</v>
      </c>
    </row>
    <row r="45" spans="1:7" ht="19.95" customHeight="1" x14ac:dyDescent="0.3">
      <c r="A45" s="37">
        <f t="shared" si="2"/>
        <v>39</v>
      </c>
      <c r="B45" s="23" t="s">
        <v>36</v>
      </c>
      <c r="C45" s="38">
        <v>409.92</v>
      </c>
      <c r="D45" s="38">
        <f t="shared" si="0"/>
        <v>573.89</v>
      </c>
      <c r="E45" s="38">
        <f t="shared" si="3"/>
        <v>688.67</v>
      </c>
      <c r="F45" s="33" t="s">
        <v>53</v>
      </c>
      <c r="G45" s="33" t="s">
        <v>53</v>
      </c>
    </row>
    <row r="46" spans="1:7" ht="17.25" customHeight="1" x14ac:dyDescent="0.3">
      <c r="A46" s="37">
        <f t="shared" si="2"/>
        <v>40</v>
      </c>
      <c r="B46" s="23" t="s">
        <v>37</v>
      </c>
      <c r="C46" s="38">
        <v>215.19</v>
      </c>
      <c r="D46" s="38">
        <f t="shared" si="0"/>
        <v>301.27</v>
      </c>
      <c r="E46" s="38">
        <f t="shared" si="3"/>
        <v>361.52</v>
      </c>
      <c r="F46" s="33" t="s">
        <v>53</v>
      </c>
      <c r="G46" s="33" t="s">
        <v>53</v>
      </c>
    </row>
    <row r="47" spans="1:7" ht="24" customHeight="1" x14ac:dyDescent="0.3">
      <c r="A47" s="37">
        <f t="shared" si="2"/>
        <v>41</v>
      </c>
      <c r="B47" s="23" t="s">
        <v>38</v>
      </c>
      <c r="C47" s="38">
        <v>253.43</v>
      </c>
      <c r="D47" s="38">
        <f t="shared" si="0"/>
        <v>354.8</v>
      </c>
      <c r="E47" s="38">
        <f t="shared" si="3"/>
        <v>425.76</v>
      </c>
      <c r="F47" s="33" t="s">
        <v>53</v>
      </c>
      <c r="G47" s="33" t="s">
        <v>53</v>
      </c>
    </row>
    <row r="48" spans="1:7" ht="21.75" customHeight="1" x14ac:dyDescent="0.3">
      <c r="A48" s="37">
        <f t="shared" si="2"/>
        <v>42</v>
      </c>
      <c r="B48" s="23" t="s">
        <v>39</v>
      </c>
      <c r="C48" s="38">
        <v>396.67</v>
      </c>
      <c r="D48" s="38">
        <f t="shared" si="0"/>
        <v>555.34</v>
      </c>
      <c r="E48" s="38">
        <f t="shared" si="3"/>
        <v>666.41</v>
      </c>
      <c r="F48" s="33" t="s">
        <v>53</v>
      </c>
      <c r="G48" s="33" t="s">
        <v>53</v>
      </c>
    </row>
    <row r="49" spans="1:7" ht="21.75" customHeight="1" x14ac:dyDescent="0.3">
      <c r="A49" s="37">
        <f t="shared" si="2"/>
        <v>43</v>
      </c>
      <c r="B49" s="23" t="s">
        <v>40</v>
      </c>
      <c r="C49" s="38">
        <v>215.19</v>
      </c>
      <c r="D49" s="38">
        <f t="shared" si="0"/>
        <v>301.27</v>
      </c>
      <c r="E49" s="38">
        <f t="shared" si="3"/>
        <v>361.52</v>
      </c>
      <c r="F49" s="33" t="s">
        <v>53</v>
      </c>
      <c r="G49" s="33" t="s">
        <v>53</v>
      </c>
    </row>
    <row r="50" spans="1:7" ht="21.75" customHeight="1" x14ac:dyDescent="0.3">
      <c r="A50" s="37">
        <f t="shared" si="2"/>
        <v>44</v>
      </c>
      <c r="B50" s="23" t="s">
        <v>47</v>
      </c>
      <c r="C50" s="38">
        <v>215.19</v>
      </c>
      <c r="D50" s="38">
        <f t="shared" si="0"/>
        <v>301.27</v>
      </c>
      <c r="E50" s="38">
        <f t="shared" si="3"/>
        <v>361.52</v>
      </c>
      <c r="F50" s="33" t="s">
        <v>53</v>
      </c>
      <c r="G50" s="33" t="s">
        <v>53</v>
      </c>
    </row>
    <row r="51" spans="1:7" ht="19.5" customHeight="1" x14ac:dyDescent="0.3">
      <c r="A51" s="37">
        <f t="shared" si="2"/>
        <v>45</v>
      </c>
      <c r="B51" s="23" t="s">
        <v>575</v>
      </c>
      <c r="C51" s="41">
        <v>640.5</v>
      </c>
      <c r="D51" s="41">
        <f t="shared" si="0"/>
        <v>896.7</v>
      </c>
      <c r="E51" s="41">
        <f t="shared" si="3"/>
        <v>1076.04</v>
      </c>
      <c r="F51" s="33" t="s">
        <v>53</v>
      </c>
      <c r="G51" s="33" t="s">
        <v>53</v>
      </c>
    </row>
  </sheetData>
  <mergeCells count="8">
    <mergeCell ref="E1:G1"/>
    <mergeCell ref="E2:G2"/>
    <mergeCell ref="A5:A6"/>
    <mergeCell ref="D5:G5"/>
    <mergeCell ref="C5:C6"/>
    <mergeCell ref="B5:B6"/>
    <mergeCell ref="B3:G3"/>
    <mergeCell ref="C4:D4"/>
  </mergeCells>
  <pageMargins left="0.59055118110236227" right="0.19685039370078741" top="0.39370078740157483" bottom="0.19685039370078741" header="0.11811023622047245" footer="0.11811023622047245"/>
  <pageSetup paperSize="9" scale="75" firstPageNumber="2" fitToHeight="2" orientation="portrait" useFirstPageNumber="1" r:id="rId1"/>
  <headerFooter differentOddEven="1">
    <oddHeader>&amp;C2</oddHeader>
    <evenHeader>&amp;C3</evenHeader>
    <firstHeader>&amp;C2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8"/>
  <sheetViews>
    <sheetView view="pageBreakPreview" zoomScale="90" zoomScaleNormal="85" zoomScaleSheetLayoutView="90" workbookViewId="0">
      <selection activeCell="B3" sqref="B3:G3"/>
    </sheetView>
  </sheetViews>
  <sheetFormatPr defaultColWidth="9.109375" defaultRowHeight="18" x14ac:dyDescent="0.35"/>
  <cols>
    <col min="1" max="1" width="9.109375" style="12"/>
    <col min="2" max="2" width="43.88671875" style="13" customWidth="1"/>
    <col min="3" max="3" width="16.109375" style="13" customWidth="1"/>
    <col min="4" max="4" width="13.44140625" style="13" customWidth="1"/>
    <col min="5" max="5" width="13.33203125" style="12" customWidth="1"/>
    <col min="6" max="6" width="15.88671875" style="12" customWidth="1"/>
    <col min="7" max="7" width="17.109375" style="12" customWidth="1"/>
    <col min="8" max="16384" width="9.109375" style="12"/>
  </cols>
  <sheetData>
    <row r="1" spans="1:18" s="1" customFormat="1" ht="31.5" customHeight="1" x14ac:dyDescent="0.35">
      <c r="D1" s="25"/>
      <c r="F1" s="93" t="s">
        <v>84</v>
      </c>
      <c r="G1" s="93"/>
      <c r="O1" s="14"/>
      <c r="P1" s="14"/>
      <c r="Q1" s="14"/>
      <c r="R1" s="14"/>
    </row>
    <row r="2" spans="1:18" s="11" customFormat="1" ht="15" customHeight="1" x14ac:dyDescent="0.35">
      <c r="B2" s="9"/>
      <c r="C2" s="9"/>
      <c r="D2" s="15"/>
      <c r="F2" s="94"/>
      <c r="G2" s="94"/>
    </row>
    <row r="3" spans="1:18" s="11" customFormat="1" x14ac:dyDescent="0.35">
      <c r="B3" s="98" t="s">
        <v>61</v>
      </c>
      <c r="C3" s="98"/>
      <c r="D3" s="98"/>
      <c r="E3" s="98"/>
      <c r="F3" s="98"/>
      <c r="G3" s="98"/>
    </row>
    <row r="4" spans="1:18" s="11" customFormat="1" x14ac:dyDescent="0.35">
      <c r="B4" s="95"/>
      <c r="C4" s="95"/>
      <c r="D4" s="95"/>
      <c r="E4" s="95"/>
      <c r="F4" s="95"/>
      <c r="G4" s="95"/>
    </row>
    <row r="5" spans="1:18" s="11" customFormat="1" ht="51.75" customHeight="1" x14ac:dyDescent="0.35">
      <c r="A5" s="91" t="s">
        <v>567</v>
      </c>
      <c r="B5" s="97" t="s">
        <v>44</v>
      </c>
      <c r="C5" s="82" t="s">
        <v>1</v>
      </c>
      <c r="D5" s="96" t="s">
        <v>568</v>
      </c>
      <c r="E5" s="96"/>
      <c r="F5" s="96"/>
      <c r="G5" s="96"/>
    </row>
    <row r="6" spans="1:18" ht="63" customHeight="1" x14ac:dyDescent="0.35">
      <c r="A6" s="92"/>
      <c r="B6" s="97"/>
      <c r="C6" s="83"/>
      <c r="D6" s="5" t="s">
        <v>65</v>
      </c>
      <c r="E6" s="5" t="s">
        <v>66</v>
      </c>
      <c r="F6" s="5" t="s">
        <v>67</v>
      </c>
      <c r="G6" s="5" t="s">
        <v>68</v>
      </c>
    </row>
    <row r="7" spans="1:18" ht="43.5" customHeight="1" x14ac:dyDescent="0.35">
      <c r="A7" s="40">
        <v>1</v>
      </c>
      <c r="B7" s="29" t="s">
        <v>45</v>
      </c>
      <c r="C7" s="10">
        <v>1419.75</v>
      </c>
      <c r="D7" s="10">
        <f t="shared" ref="D7:D8" si="0">ROUND(C7*1.4,2)</f>
        <v>1987.65</v>
      </c>
      <c r="E7" s="10">
        <f t="shared" ref="E7:E8" si="1">ROUND(C7*1.68,2)</f>
        <v>2385.1799999999998</v>
      </c>
      <c r="F7" s="10" t="s">
        <v>43</v>
      </c>
      <c r="G7" s="10" t="s">
        <v>43</v>
      </c>
    </row>
    <row r="8" spans="1:18" ht="43.5" customHeight="1" x14ac:dyDescent="0.35">
      <c r="A8" s="40">
        <v>2</v>
      </c>
      <c r="B8" s="29" t="s">
        <v>46</v>
      </c>
      <c r="C8" s="10">
        <v>1497.95</v>
      </c>
      <c r="D8" s="10">
        <f t="shared" si="0"/>
        <v>2097.13</v>
      </c>
      <c r="E8" s="10">
        <f t="shared" si="1"/>
        <v>2516.56</v>
      </c>
      <c r="F8" s="10" t="s">
        <v>43</v>
      </c>
      <c r="G8" s="10" t="s">
        <v>43</v>
      </c>
    </row>
  </sheetData>
  <mergeCells count="8">
    <mergeCell ref="A5:A6"/>
    <mergeCell ref="F1:G1"/>
    <mergeCell ref="F2:G2"/>
    <mergeCell ref="B4:G4"/>
    <mergeCell ref="D5:G5"/>
    <mergeCell ref="B5:B6"/>
    <mergeCell ref="B3:G3"/>
    <mergeCell ref="C5:C6"/>
  </mergeCells>
  <pageMargins left="0.59055118110236227" right="0.19685039370078741" top="0.39370078740157483" bottom="0.39370078740157483" header="0.11811023622047245" footer="0.11811023622047245"/>
  <pageSetup paperSize="9" scale="73" firstPageNumber="4" orientation="portrait" useFirstPageNumber="1" r:id="rId1"/>
  <headerFooter>
    <oddHeader>&amp;C4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0"/>
  <sheetViews>
    <sheetView zoomScaleNormal="100" zoomScaleSheetLayoutView="115" workbookViewId="0">
      <pane xSplit="2" ySplit="6" topLeftCell="C10" activePane="bottomRight" state="frozen"/>
      <selection pane="topRight" activeCell="C1" sqref="C1"/>
      <selection pane="bottomLeft" activeCell="A6" sqref="A6"/>
      <selection pane="bottomRight" activeCell="D17" sqref="D17:H17"/>
    </sheetView>
  </sheetViews>
  <sheetFormatPr defaultColWidth="9.109375" defaultRowHeight="18" x14ac:dyDescent="0.3"/>
  <cols>
    <col min="1" max="1" width="5.33203125" style="44" customWidth="1"/>
    <col min="2" max="2" width="48.5546875" style="45" customWidth="1"/>
    <col min="3" max="3" width="11.5546875" style="45" customWidth="1"/>
    <col min="4" max="4" width="11.88671875" style="46" customWidth="1"/>
    <col min="5" max="8" width="12.44140625" style="44" customWidth="1"/>
    <col min="9" max="16384" width="9.109375" style="44"/>
  </cols>
  <sheetData>
    <row r="1" spans="1:13" ht="33.75" customHeight="1" x14ac:dyDescent="0.3">
      <c r="F1" s="99" t="s">
        <v>382</v>
      </c>
      <c r="G1" s="99"/>
      <c r="H1" s="99"/>
    </row>
    <row r="2" spans="1:13" s="6" customFormat="1" ht="13.5" customHeight="1" x14ac:dyDescent="0.35">
      <c r="B2" s="39"/>
      <c r="C2" s="39"/>
      <c r="D2" s="39"/>
      <c r="E2" s="39"/>
      <c r="F2" s="100"/>
      <c r="G2" s="100"/>
      <c r="H2" s="100"/>
      <c r="I2" s="39"/>
      <c r="J2" s="39"/>
      <c r="K2" s="39"/>
    </row>
    <row r="3" spans="1:13" s="6" customFormat="1" ht="70.5" customHeight="1" x14ac:dyDescent="0.35">
      <c r="B3" s="101" t="s">
        <v>89</v>
      </c>
      <c r="C3" s="101"/>
      <c r="D3" s="101"/>
      <c r="E3" s="101"/>
      <c r="F3" s="101"/>
      <c r="G3" s="101"/>
      <c r="H3" s="101"/>
      <c r="J3" s="39"/>
      <c r="K3" s="39"/>
      <c r="L3" s="39"/>
      <c r="M3" s="39"/>
    </row>
    <row r="4" spans="1:13" s="6" customFormat="1" ht="24" customHeight="1" x14ac:dyDescent="0.35">
      <c r="B4" s="39"/>
      <c r="C4" s="39"/>
      <c r="D4" s="102"/>
      <c r="E4" s="102"/>
      <c r="F4" s="39"/>
      <c r="G4" s="39"/>
      <c r="H4" s="47"/>
      <c r="J4" s="39"/>
      <c r="K4" s="39"/>
      <c r="L4" s="39"/>
      <c r="M4" s="39"/>
    </row>
    <row r="5" spans="1:13" ht="32.25" customHeight="1" x14ac:dyDescent="0.3">
      <c r="A5" s="91" t="s">
        <v>567</v>
      </c>
      <c r="B5" s="87" t="s">
        <v>50</v>
      </c>
      <c r="C5" s="87" t="s">
        <v>87</v>
      </c>
      <c r="D5" s="91" t="s">
        <v>1</v>
      </c>
      <c r="E5" s="103" t="s">
        <v>564</v>
      </c>
      <c r="F5" s="104"/>
      <c r="G5" s="104"/>
      <c r="H5" s="105"/>
    </row>
    <row r="6" spans="1:13" ht="43.2" customHeight="1" x14ac:dyDescent="0.3">
      <c r="A6" s="92"/>
      <c r="B6" s="88"/>
      <c r="C6" s="88"/>
      <c r="D6" s="92"/>
      <c r="E6" s="27" t="s">
        <v>2</v>
      </c>
      <c r="F6" s="27" t="s">
        <v>3</v>
      </c>
      <c r="G6" s="27" t="s">
        <v>4</v>
      </c>
      <c r="H6" s="27" t="s">
        <v>5</v>
      </c>
    </row>
    <row r="7" spans="1:13" ht="30.75" customHeight="1" x14ac:dyDescent="0.3">
      <c r="A7" s="40">
        <v>1</v>
      </c>
      <c r="B7" s="42" t="s">
        <v>572</v>
      </c>
      <c r="C7" s="57">
        <v>1333.88</v>
      </c>
      <c r="D7" s="41"/>
      <c r="E7" s="41"/>
      <c r="F7" s="41"/>
      <c r="G7" s="33"/>
      <c r="H7" s="33"/>
    </row>
    <row r="8" spans="1:13" ht="18.75" customHeight="1" x14ac:dyDescent="0.3">
      <c r="A8" s="40"/>
      <c r="B8" s="23" t="s">
        <v>75</v>
      </c>
      <c r="C8" s="41"/>
      <c r="D8" s="41">
        <v>1603.61</v>
      </c>
      <c r="E8" s="41">
        <f>ROUND(D8*1.4,2)</f>
        <v>2245.0500000000002</v>
      </c>
      <c r="F8" s="41">
        <f>ROUND(D8*1.68,2)</f>
        <v>2694.06</v>
      </c>
      <c r="G8" s="33" t="s">
        <v>53</v>
      </c>
      <c r="H8" s="33" t="s">
        <v>53</v>
      </c>
    </row>
    <row r="9" spans="1:13" ht="33.75" customHeight="1" x14ac:dyDescent="0.3">
      <c r="A9" s="40"/>
      <c r="B9" s="23" t="s">
        <v>17</v>
      </c>
      <c r="C9" s="41"/>
      <c r="D9" s="41">
        <v>788.09</v>
      </c>
      <c r="E9" s="41">
        <f>ROUND(D9*1.4,2)</f>
        <v>1103.33</v>
      </c>
      <c r="F9" s="41">
        <f>ROUND(D9*1.68,2)</f>
        <v>1323.99</v>
      </c>
      <c r="G9" s="33" t="s">
        <v>53</v>
      </c>
      <c r="H9" s="33" t="s">
        <v>53</v>
      </c>
    </row>
    <row r="10" spans="1:13" ht="20.25" customHeight="1" x14ac:dyDescent="0.3">
      <c r="A10" s="40"/>
      <c r="B10" s="23" t="s">
        <v>32</v>
      </c>
      <c r="C10" s="41"/>
      <c r="D10" s="41">
        <v>1100.73</v>
      </c>
      <c r="E10" s="41">
        <f>ROUND(D10*1.4,2)</f>
        <v>1541.02</v>
      </c>
      <c r="F10" s="41">
        <f>ROUND(D10*1.68,2)</f>
        <v>1849.23</v>
      </c>
      <c r="G10" s="33" t="s">
        <v>53</v>
      </c>
      <c r="H10" s="33" t="s">
        <v>53</v>
      </c>
    </row>
    <row r="11" spans="1:13" ht="21.6" customHeight="1" x14ac:dyDescent="0.3">
      <c r="A11" s="40"/>
      <c r="B11" s="23" t="s">
        <v>41</v>
      </c>
      <c r="C11" s="41"/>
      <c r="D11" s="41">
        <v>800</v>
      </c>
      <c r="E11" s="41">
        <f>ROUND(D11*1.4,2)</f>
        <v>1120</v>
      </c>
      <c r="F11" s="41">
        <f>ROUND(D11*1.68,2)</f>
        <v>1344</v>
      </c>
      <c r="G11" s="33">
        <f>ROUND(D11*2.23,2)</f>
        <v>1784</v>
      </c>
      <c r="H11" s="33">
        <f>ROUND(D11*2.57,2)</f>
        <v>2056</v>
      </c>
    </row>
    <row r="12" spans="1:13" ht="48" customHeight="1" x14ac:dyDescent="0.3">
      <c r="A12" s="40">
        <v>2</v>
      </c>
      <c r="B12" s="42" t="s">
        <v>82</v>
      </c>
      <c r="C12" s="57">
        <v>20911.852102454643</v>
      </c>
      <c r="D12" s="41"/>
      <c r="E12" s="41"/>
      <c r="F12" s="41"/>
      <c r="G12" s="33"/>
      <c r="H12" s="33"/>
    </row>
    <row r="13" spans="1:13" ht="37.5" customHeight="1" x14ac:dyDescent="0.3">
      <c r="A13" s="40"/>
      <c r="B13" s="43" t="s">
        <v>574</v>
      </c>
      <c r="C13" s="41"/>
      <c r="D13" s="41">
        <v>4739.8999999999996</v>
      </c>
      <c r="E13" s="41">
        <f t="shared" ref="E13:E15" si="0">ROUND(D13*1.4,2)</f>
        <v>6635.86</v>
      </c>
      <c r="F13" s="41" t="s">
        <v>53</v>
      </c>
      <c r="G13" s="33" t="s">
        <v>53</v>
      </c>
      <c r="H13" s="33" t="s">
        <v>53</v>
      </c>
    </row>
    <row r="14" spans="1:13" ht="37.5" customHeight="1" x14ac:dyDescent="0.3">
      <c r="A14" s="40"/>
      <c r="B14" s="43" t="s">
        <v>90</v>
      </c>
      <c r="C14" s="41"/>
      <c r="D14" s="41">
        <v>9327.5</v>
      </c>
      <c r="E14" s="41">
        <f t="shared" si="0"/>
        <v>13058.5</v>
      </c>
      <c r="F14" s="41" t="s">
        <v>53</v>
      </c>
      <c r="G14" s="33" t="s">
        <v>53</v>
      </c>
      <c r="H14" s="33" t="s">
        <v>53</v>
      </c>
    </row>
    <row r="15" spans="1:13" ht="37.5" customHeight="1" x14ac:dyDescent="0.3">
      <c r="A15" s="40"/>
      <c r="B15" s="43" t="s">
        <v>81</v>
      </c>
      <c r="C15" s="41"/>
      <c r="D15" s="41">
        <v>15889.26</v>
      </c>
      <c r="E15" s="41">
        <f t="shared" si="0"/>
        <v>22244.959999999999</v>
      </c>
      <c r="F15" s="41" t="s">
        <v>53</v>
      </c>
      <c r="G15" s="33" t="s">
        <v>53</v>
      </c>
      <c r="H15" s="33" t="s">
        <v>53</v>
      </c>
    </row>
    <row r="16" spans="1:13" ht="36.6" customHeight="1" x14ac:dyDescent="0.3">
      <c r="A16" s="40">
        <v>3</v>
      </c>
      <c r="B16" s="42" t="s">
        <v>88</v>
      </c>
      <c r="C16" s="57">
        <v>839.13934500333733</v>
      </c>
      <c r="D16" s="41">
        <v>575.1</v>
      </c>
      <c r="E16" s="41">
        <f t="shared" ref="E16" si="1">ROUND(D16*1.4,2)</f>
        <v>805.14</v>
      </c>
      <c r="F16" s="41">
        <f t="shared" ref="F16" si="2">ROUND(D16*1.68,2)</f>
        <v>966.17</v>
      </c>
      <c r="G16" s="33">
        <f>ROUND(D16*2.23,2)</f>
        <v>1282.47</v>
      </c>
      <c r="H16" s="33">
        <f>ROUND(D16*2.57,2)</f>
        <v>1478.01</v>
      </c>
    </row>
    <row r="17" spans="1:8" ht="32.4" customHeight="1" x14ac:dyDescent="0.3">
      <c r="A17" s="40">
        <v>4</v>
      </c>
      <c r="B17" s="42" t="s">
        <v>573</v>
      </c>
      <c r="C17" s="57">
        <v>945.22</v>
      </c>
      <c r="D17" s="41">
        <v>640.5</v>
      </c>
      <c r="E17" s="41">
        <f t="shared" ref="E17" si="3">ROUND(D17*1.4,2)</f>
        <v>896.7</v>
      </c>
      <c r="F17" s="41">
        <f t="shared" ref="F17" si="4">ROUND(D17*1.68,2)</f>
        <v>1076.04</v>
      </c>
      <c r="G17" s="33">
        <f>ROUND(D17*2.23,2)</f>
        <v>1428.32</v>
      </c>
      <c r="H17" s="33">
        <f>ROUND(D17*2.57,2)</f>
        <v>1646.09</v>
      </c>
    </row>
    <row r="20" spans="1:8" ht="19.5" customHeight="1" x14ac:dyDescent="0.3"/>
  </sheetData>
  <mergeCells count="9">
    <mergeCell ref="F1:H1"/>
    <mergeCell ref="F2:H2"/>
    <mergeCell ref="B3:H3"/>
    <mergeCell ref="D4:E4"/>
    <mergeCell ref="A5:A6"/>
    <mergeCell ref="B5:B6"/>
    <mergeCell ref="D5:D6"/>
    <mergeCell ref="E5:H5"/>
    <mergeCell ref="C5:C6"/>
  </mergeCells>
  <pageMargins left="0.47244094488188981" right="0.19685039370078741" top="0.39370078740157483" bottom="0.19685039370078741" header="0.11811023622047245" footer="0.11811023622047245"/>
  <pageSetup paperSize="9" scale="75" firstPageNumber="5" fitToHeight="2" orientation="portrait" useFirstPageNumber="1" r:id="rId1"/>
  <headerFooter differentOddEven="1">
    <oddHeader>&amp;C5</oddHeader>
    <evenHeader>&amp;C3</evenHeader>
    <firstHeader>&amp;C2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49"/>
  <sheetViews>
    <sheetView view="pageBreakPreview" zoomScale="115" zoomScaleNormal="100" zoomScaleSheetLayoutView="115" workbookViewId="0">
      <pane xSplit="3" ySplit="6" topLeftCell="D100" activePane="bottomRight" state="frozen"/>
      <selection pane="topRight" activeCell="C1" sqref="C1"/>
      <selection pane="bottomLeft" activeCell="A6" sqref="A6"/>
      <selection pane="bottomRight" activeCell="D104" sqref="D104"/>
    </sheetView>
  </sheetViews>
  <sheetFormatPr defaultColWidth="9.109375" defaultRowHeight="15.6" x14ac:dyDescent="0.3"/>
  <cols>
    <col min="1" max="1" width="5.33203125" style="64" customWidth="1"/>
    <col min="2" max="2" width="17.33203125" style="64" customWidth="1"/>
    <col min="3" max="3" width="48.5546875" style="65" customWidth="1"/>
    <col min="4" max="4" width="11.5546875" style="65" customWidth="1"/>
    <col min="5" max="5" width="11.88671875" style="66" customWidth="1"/>
    <col min="6" max="9" width="12.44140625" style="64" customWidth="1"/>
    <col min="10" max="16384" width="9.109375" style="64"/>
  </cols>
  <sheetData>
    <row r="1" spans="1:14" ht="33.75" customHeight="1" x14ac:dyDescent="0.3">
      <c r="G1" s="99" t="s">
        <v>381</v>
      </c>
      <c r="H1" s="99"/>
      <c r="I1" s="99"/>
    </row>
    <row r="2" spans="1:14" s="18" customFormat="1" ht="13.5" customHeight="1" x14ac:dyDescent="0.3">
      <c r="C2" s="26"/>
      <c r="D2" s="26"/>
      <c r="E2" s="26"/>
      <c r="F2" s="26"/>
      <c r="G2" s="100"/>
      <c r="H2" s="100"/>
      <c r="I2" s="100"/>
      <c r="J2" s="26"/>
      <c r="K2" s="26"/>
      <c r="L2" s="26"/>
    </row>
    <row r="3" spans="1:14" s="18" customFormat="1" ht="58.5" customHeight="1" x14ac:dyDescent="0.3">
      <c r="C3" s="72" t="s">
        <v>91</v>
      </c>
      <c r="D3" s="72"/>
      <c r="E3" s="72"/>
      <c r="F3" s="72"/>
      <c r="G3" s="72"/>
      <c r="H3" s="72"/>
      <c r="I3" s="72"/>
      <c r="K3" s="26"/>
      <c r="L3" s="26"/>
      <c r="M3" s="26"/>
      <c r="N3" s="26"/>
    </row>
    <row r="4" spans="1:14" s="18" customFormat="1" ht="24" customHeight="1" x14ac:dyDescent="0.3">
      <c r="C4" s="26"/>
      <c r="D4" s="26"/>
      <c r="E4" s="106"/>
      <c r="F4" s="106"/>
      <c r="G4" s="26"/>
      <c r="H4" s="26"/>
      <c r="I4" s="67"/>
      <c r="K4" s="26"/>
      <c r="L4" s="26"/>
      <c r="M4" s="26"/>
      <c r="N4" s="26"/>
    </row>
    <row r="5" spans="1:14" ht="34.5" customHeight="1" x14ac:dyDescent="0.3">
      <c r="A5" s="107" t="s">
        <v>0</v>
      </c>
      <c r="B5" s="114" t="s">
        <v>92</v>
      </c>
      <c r="C5" s="109" t="s">
        <v>50</v>
      </c>
      <c r="D5" s="109" t="s">
        <v>87</v>
      </c>
      <c r="E5" s="107" t="s">
        <v>1</v>
      </c>
      <c r="F5" s="111" t="s">
        <v>564</v>
      </c>
      <c r="G5" s="112"/>
      <c r="H5" s="112"/>
      <c r="I5" s="113"/>
    </row>
    <row r="6" spans="1:14" ht="43.2" customHeight="1" x14ac:dyDescent="0.3">
      <c r="A6" s="108"/>
      <c r="B6" s="114"/>
      <c r="C6" s="110"/>
      <c r="D6" s="110"/>
      <c r="E6" s="108"/>
      <c r="F6" s="68" t="s">
        <v>2</v>
      </c>
      <c r="G6" s="68" t="s">
        <v>3</v>
      </c>
      <c r="H6" s="68" t="s">
        <v>4</v>
      </c>
      <c r="I6" s="68" t="s">
        <v>5</v>
      </c>
    </row>
    <row r="7" spans="1:14" ht="30.75" customHeight="1" x14ac:dyDescent="0.3">
      <c r="A7" s="40">
        <v>5</v>
      </c>
      <c r="B7" s="40"/>
      <c r="C7" s="42" t="s">
        <v>94</v>
      </c>
      <c r="D7" s="57">
        <v>4977.96</v>
      </c>
      <c r="E7" s="41"/>
      <c r="F7" s="41"/>
      <c r="G7" s="41"/>
      <c r="H7" s="33"/>
      <c r="I7" s="33"/>
    </row>
    <row r="8" spans="1:14" ht="18.75" customHeight="1" x14ac:dyDescent="0.3">
      <c r="A8" s="49" t="s">
        <v>376</v>
      </c>
      <c r="B8" s="40"/>
      <c r="C8" s="23" t="s">
        <v>95</v>
      </c>
      <c r="D8" s="41">
        <v>1658.24</v>
      </c>
      <c r="E8" s="41"/>
      <c r="F8" s="41"/>
      <c r="G8" s="41"/>
      <c r="H8" s="33"/>
      <c r="I8" s="33"/>
    </row>
    <row r="9" spans="1:14" ht="33.75" customHeight="1" x14ac:dyDescent="0.3">
      <c r="A9" s="40"/>
      <c r="B9" s="50" t="s">
        <v>96</v>
      </c>
      <c r="C9" s="48" t="s">
        <v>93</v>
      </c>
      <c r="D9" s="41"/>
      <c r="E9" s="41">
        <v>856</v>
      </c>
      <c r="F9" s="41">
        <f>ROUND(E9*1.4,2)</f>
        <v>1198.4000000000001</v>
      </c>
      <c r="G9" s="41">
        <f>ROUND(E9*1.68,2)</f>
        <v>1438.08</v>
      </c>
      <c r="H9" s="33" t="s">
        <v>53</v>
      </c>
      <c r="I9" s="33" t="s">
        <v>53</v>
      </c>
    </row>
    <row r="10" spans="1:14" ht="36" customHeight="1" x14ac:dyDescent="0.3">
      <c r="A10" s="40"/>
      <c r="B10" s="50" t="s">
        <v>97</v>
      </c>
      <c r="C10" s="48" t="s">
        <v>98</v>
      </c>
      <c r="D10" s="41"/>
      <c r="E10" s="41">
        <v>1070</v>
      </c>
      <c r="F10" s="41">
        <f t="shared" ref="F10:F73" si="0">ROUND(E10*1.4,2)</f>
        <v>1498</v>
      </c>
      <c r="G10" s="41">
        <f t="shared" ref="G10:G73" si="1">ROUND(E10*1.68,2)</f>
        <v>1797.6</v>
      </c>
      <c r="H10" s="33" t="s">
        <v>53</v>
      </c>
      <c r="I10" s="33" t="s">
        <v>53</v>
      </c>
    </row>
    <row r="11" spans="1:14" ht="32.4" customHeight="1" x14ac:dyDescent="0.3">
      <c r="A11" s="40"/>
      <c r="B11" s="50" t="s">
        <v>99</v>
      </c>
      <c r="C11" s="48" t="s">
        <v>100</v>
      </c>
      <c r="D11" s="41"/>
      <c r="E11" s="41">
        <v>856</v>
      </c>
      <c r="F11" s="41">
        <f t="shared" si="0"/>
        <v>1198.4000000000001</v>
      </c>
      <c r="G11" s="41">
        <f t="shared" si="1"/>
        <v>1438.08</v>
      </c>
      <c r="H11" s="33" t="s">
        <v>53</v>
      </c>
      <c r="I11" s="33" t="s">
        <v>53</v>
      </c>
    </row>
    <row r="12" spans="1:14" ht="31.2" customHeight="1" x14ac:dyDescent="0.3">
      <c r="A12" s="40"/>
      <c r="B12" s="50" t="s">
        <v>101</v>
      </c>
      <c r="C12" s="48" t="s">
        <v>102</v>
      </c>
      <c r="D12" s="41"/>
      <c r="E12" s="41">
        <v>856</v>
      </c>
      <c r="F12" s="41">
        <f t="shared" si="0"/>
        <v>1198.4000000000001</v>
      </c>
      <c r="G12" s="41">
        <f t="shared" si="1"/>
        <v>1438.08</v>
      </c>
      <c r="H12" s="33" t="s">
        <v>53</v>
      </c>
      <c r="I12" s="33" t="s">
        <v>53</v>
      </c>
    </row>
    <row r="13" spans="1:14" ht="37.5" customHeight="1" x14ac:dyDescent="0.3">
      <c r="A13" s="40"/>
      <c r="B13" s="50" t="s">
        <v>103</v>
      </c>
      <c r="C13" s="48" t="s">
        <v>104</v>
      </c>
      <c r="D13" s="41"/>
      <c r="E13" s="41">
        <v>856</v>
      </c>
      <c r="F13" s="41">
        <f t="shared" si="0"/>
        <v>1198.4000000000001</v>
      </c>
      <c r="G13" s="41">
        <f t="shared" si="1"/>
        <v>1438.08</v>
      </c>
      <c r="H13" s="33" t="s">
        <v>53</v>
      </c>
      <c r="I13" s="33" t="s">
        <v>53</v>
      </c>
    </row>
    <row r="14" spans="1:14" ht="37.5" customHeight="1" x14ac:dyDescent="0.3">
      <c r="A14" s="40"/>
      <c r="B14" s="50" t="s">
        <v>105</v>
      </c>
      <c r="C14" s="48" t="s">
        <v>106</v>
      </c>
      <c r="D14" s="41"/>
      <c r="E14" s="41">
        <v>856</v>
      </c>
      <c r="F14" s="41">
        <f t="shared" si="0"/>
        <v>1198.4000000000001</v>
      </c>
      <c r="G14" s="41">
        <f t="shared" si="1"/>
        <v>1438.08</v>
      </c>
      <c r="H14" s="33" t="s">
        <v>53</v>
      </c>
      <c r="I14" s="33" t="s">
        <v>53</v>
      </c>
    </row>
    <row r="15" spans="1:14" ht="37.5" customHeight="1" x14ac:dyDescent="0.3">
      <c r="A15" s="40"/>
      <c r="B15" s="50" t="s">
        <v>107</v>
      </c>
      <c r="C15" s="48" t="s">
        <v>108</v>
      </c>
      <c r="D15" s="41"/>
      <c r="E15" s="41">
        <v>1391</v>
      </c>
      <c r="F15" s="41">
        <f t="shared" si="0"/>
        <v>1947.4</v>
      </c>
      <c r="G15" s="41">
        <f t="shared" si="1"/>
        <v>2336.88</v>
      </c>
      <c r="H15" s="33" t="s">
        <v>53</v>
      </c>
      <c r="I15" s="33" t="s">
        <v>53</v>
      </c>
    </row>
    <row r="16" spans="1:14" ht="36.6" customHeight="1" x14ac:dyDescent="0.3">
      <c r="A16" s="40"/>
      <c r="B16" s="50" t="s">
        <v>109</v>
      </c>
      <c r="C16" s="48" t="s">
        <v>110</v>
      </c>
      <c r="D16" s="41"/>
      <c r="E16" s="41">
        <v>856</v>
      </c>
      <c r="F16" s="41">
        <f t="shared" si="0"/>
        <v>1198.4000000000001</v>
      </c>
      <c r="G16" s="41">
        <f t="shared" si="1"/>
        <v>1438.08</v>
      </c>
      <c r="H16" s="33" t="s">
        <v>53</v>
      </c>
      <c r="I16" s="33" t="s">
        <v>53</v>
      </c>
    </row>
    <row r="17" spans="1:9" ht="36.6" customHeight="1" x14ac:dyDescent="0.3">
      <c r="A17" s="40"/>
      <c r="B17" s="50" t="s">
        <v>111</v>
      </c>
      <c r="C17" s="48" t="s">
        <v>112</v>
      </c>
      <c r="D17" s="41"/>
      <c r="E17" s="41">
        <v>1070</v>
      </c>
      <c r="F17" s="41">
        <f t="shared" si="0"/>
        <v>1498</v>
      </c>
      <c r="G17" s="41">
        <f t="shared" si="1"/>
        <v>1797.6</v>
      </c>
      <c r="H17" s="33" t="s">
        <v>53</v>
      </c>
      <c r="I17" s="33" t="s">
        <v>53</v>
      </c>
    </row>
    <row r="18" spans="1:9" ht="31.2" x14ac:dyDescent="0.3">
      <c r="A18" s="40"/>
      <c r="B18" s="50" t="s">
        <v>113</v>
      </c>
      <c r="C18" s="48" t="s">
        <v>114</v>
      </c>
      <c r="D18" s="69"/>
      <c r="E18" s="41">
        <v>1070</v>
      </c>
      <c r="F18" s="41">
        <f t="shared" si="0"/>
        <v>1498</v>
      </c>
      <c r="G18" s="41">
        <f t="shared" si="1"/>
        <v>1797.6</v>
      </c>
      <c r="H18" s="33" t="s">
        <v>53</v>
      </c>
      <c r="I18" s="33" t="s">
        <v>53</v>
      </c>
    </row>
    <row r="19" spans="1:9" x14ac:dyDescent="0.3">
      <c r="A19" s="40"/>
      <c r="B19" s="50" t="s">
        <v>115</v>
      </c>
      <c r="C19" s="48" t="s">
        <v>116</v>
      </c>
      <c r="D19" s="69"/>
      <c r="E19" s="41">
        <v>856</v>
      </c>
      <c r="F19" s="41">
        <f t="shared" si="0"/>
        <v>1198.4000000000001</v>
      </c>
      <c r="G19" s="41">
        <f t="shared" si="1"/>
        <v>1438.08</v>
      </c>
      <c r="H19" s="33" t="s">
        <v>53</v>
      </c>
      <c r="I19" s="33" t="s">
        <v>53</v>
      </c>
    </row>
    <row r="20" spans="1:9" ht="19.5" customHeight="1" x14ac:dyDescent="0.3">
      <c r="A20" s="40"/>
      <c r="B20" s="50" t="s">
        <v>117</v>
      </c>
      <c r="C20" s="48" t="s">
        <v>118</v>
      </c>
      <c r="D20" s="69"/>
      <c r="E20" s="41">
        <v>856</v>
      </c>
      <c r="F20" s="41">
        <f t="shared" si="0"/>
        <v>1198.4000000000001</v>
      </c>
      <c r="G20" s="41">
        <f t="shared" si="1"/>
        <v>1438.08</v>
      </c>
      <c r="H20" s="33" t="s">
        <v>53</v>
      </c>
      <c r="I20" s="33" t="s">
        <v>53</v>
      </c>
    </row>
    <row r="21" spans="1:9" ht="31.2" x14ac:dyDescent="0.3">
      <c r="A21" s="40"/>
      <c r="B21" s="50" t="s">
        <v>119</v>
      </c>
      <c r="C21" s="48" t="s">
        <v>120</v>
      </c>
      <c r="D21" s="69"/>
      <c r="E21" s="41">
        <v>856</v>
      </c>
      <c r="F21" s="41">
        <f t="shared" si="0"/>
        <v>1198.4000000000001</v>
      </c>
      <c r="G21" s="41">
        <f t="shared" si="1"/>
        <v>1438.08</v>
      </c>
      <c r="H21" s="33" t="s">
        <v>53</v>
      </c>
      <c r="I21" s="33" t="s">
        <v>53</v>
      </c>
    </row>
    <row r="22" spans="1:9" ht="31.2" x14ac:dyDescent="0.3">
      <c r="A22" s="40"/>
      <c r="B22" s="50" t="s">
        <v>121</v>
      </c>
      <c r="C22" s="48" t="s">
        <v>122</v>
      </c>
      <c r="D22" s="69"/>
      <c r="E22" s="41">
        <v>856</v>
      </c>
      <c r="F22" s="41">
        <f t="shared" si="0"/>
        <v>1198.4000000000001</v>
      </c>
      <c r="G22" s="41">
        <f t="shared" si="1"/>
        <v>1438.08</v>
      </c>
      <c r="H22" s="33" t="s">
        <v>53</v>
      </c>
      <c r="I22" s="33" t="s">
        <v>53</v>
      </c>
    </row>
    <row r="23" spans="1:9" x14ac:dyDescent="0.3">
      <c r="A23" s="40"/>
      <c r="B23" s="50" t="s">
        <v>123</v>
      </c>
      <c r="C23" s="48" t="s">
        <v>124</v>
      </c>
      <c r="D23" s="69"/>
      <c r="E23" s="41">
        <v>1070</v>
      </c>
      <c r="F23" s="41">
        <f t="shared" si="0"/>
        <v>1498</v>
      </c>
      <c r="G23" s="41">
        <f t="shared" si="1"/>
        <v>1797.6</v>
      </c>
      <c r="H23" s="33" t="s">
        <v>53</v>
      </c>
      <c r="I23" s="33" t="s">
        <v>53</v>
      </c>
    </row>
    <row r="24" spans="1:9" ht="31.2" x14ac:dyDescent="0.3">
      <c r="A24" s="40"/>
      <c r="B24" s="50" t="s">
        <v>125</v>
      </c>
      <c r="C24" s="48" t="s">
        <v>126</v>
      </c>
      <c r="D24" s="69"/>
      <c r="E24" s="41">
        <v>1070</v>
      </c>
      <c r="F24" s="41">
        <f t="shared" si="0"/>
        <v>1498</v>
      </c>
      <c r="G24" s="41">
        <f t="shared" si="1"/>
        <v>1797.6</v>
      </c>
      <c r="H24" s="33" t="s">
        <v>53</v>
      </c>
      <c r="I24" s="33" t="s">
        <v>53</v>
      </c>
    </row>
    <row r="25" spans="1:9" x14ac:dyDescent="0.3">
      <c r="A25" s="40"/>
      <c r="B25" s="50" t="s">
        <v>127</v>
      </c>
      <c r="C25" s="48" t="s">
        <v>128</v>
      </c>
      <c r="D25" s="69"/>
      <c r="E25" s="41">
        <v>1070</v>
      </c>
      <c r="F25" s="41">
        <f t="shared" si="0"/>
        <v>1498</v>
      </c>
      <c r="G25" s="41">
        <f t="shared" si="1"/>
        <v>1797.6</v>
      </c>
      <c r="H25" s="33" t="s">
        <v>53</v>
      </c>
      <c r="I25" s="33" t="s">
        <v>53</v>
      </c>
    </row>
    <row r="26" spans="1:9" ht="31.2" x14ac:dyDescent="0.3">
      <c r="A26" s="40"/>
      <c r="B26" s="50" t="s">
        <v>129</v>
      </c>
      <c r="C26" s="48" t="s">
        <v>130</v>
      </c>
      <c r="D26" s="69"/>
      <c r="E26" s="41">
        <v>1070</v>
      </c>
      <c r="F26" s="41">
        <f t="shared" si="0"/>
        <v>1498</v>
      </c>
      <c r="G26" s="41">
        <f t="shared" si="1"/>
        <v>1797.6</v>
      </c>
      <c r="H26" s="33" t="s">
        <v>53</v>
      </c>
      <c r="I26" s="33" t="s">
        <v>53</v>
      </c>
    </row>
    <row r="27" spans="1:9" ht="31.2" x14ac:dyDescent="0.3">
      <c r="A27" s="40"/>
      <c r="B27" s="50" t="s">
        <v>131</v>
      </c>
      <c r="C27" s="48" t="s">
        <v>132</v>
      </c>
      <c r="D27" s="69"/>
      <c r="E27" s="41">
        <v>1070</v>
      </c>
      <c r="F27" s="41">
        <f t="shared" si="0"/>
        <v>1498</v>
      </c>
      <c r="G27" s="41">
        <f t="shared" si="1"/>
        <v>1797.6</v>
      </c>
      <c r="H27" s="33" t="s">
        <v>53</v>
      </c>
      <c r="I27" s="33" t="s">
        <v>53</v>
      </c>
    </row>
    <row r="28" spans="1:9" x14ac:dyDescent="0.3">
      <c r="A28" s="40"/>
      <c r="B28" s="50" t="s">
        <v>133</v>
      </c>
      <c r="C28" s="48" t="s">
        <v>134</v>
      </c>
      <c r="D28" s="69"/>
      <c r="E28" s="41">
        <v>1070</v>
      </c>
      <c r="F28" s="41">
        <f t="shared" si="0"/>
        <v>1498</v>
      </c>
      <c r="G28" s="41">
        <f t="shared" si="1"/>
        <v>1797.6</v>
      </c>
      <c r="H28" s="33" t="s">
        <v>53</v>
      </c>
      <c r="I28" s="33" t="s">
        <v>53</v>
      </c>
    </row>
    <row r="29" spans="1:9" ht="31.2" x14ac:dyDescent="0.3">
      <c r="A29" s="40"/>
      <c r="B29" s="50" t="s">
        <v>135</v>
      </c>
      <c r="C29" s="48" t="s">
        <v>136</v>
      </c>
      <c r="D29" s="69"/>
      <c r="E29" s="41">
        <v>1070</v>
      </c>
      <c r="F29" s="41">
        <f t="shared" si="0"/>
        <v>1498</v>
      </c>
      <c r="G29" s="41">
        <f t="shared" si="1"/>
        <v>1797.6</v>
      </c>
      <c r="H29" s="33" t="s">
        <v>53</v>
      </c>
      <c r="I29" s="33" t="s">
        <v>53</v>
      </c>
    </row>
    <row r="30" spans="1:9" x14ac:dyDescent="0.3">
      <c r="A30" s="40"/>
      <c r="B30" s="50" t="s">
        <v>137</v>
      </c>
      <c r="C30" s="48" t="s">
        <v>138</v>
      </c>
      <c r="D30" s="69"/>
      <c r="E30" s="41">
        <v>1070</v>
      </c>
      <c r="F30" s="41">
        <f t="shared" si="0"/>
        <v>1498</v>
      </c>
      <c r="G30" s="41">
        <f t="shared" si="1"/>
        <v>1797.6</v>
      </c>
      <c r="H30" s="33" t="s">
        <v>53</v>
      </c>
      <c r="I30" s="33" t="s">
        <v>53</v>
      </c>
    </row>
    <row r="31" spans="1:9" x14ac:dyDescent="0.3">
      <c r="A31" s="40"/>
      <c r="B31" s="50" t="s">
        <v>139</v>
      </c>
      <c r="C31" s="48" t="s">
        <v>140</v>
      </c>
      <c r="D31" s="69"/>
      <c r="E31" s="41">
        <v>1070</v>
      </c>
      <c r="F31" s="41">
        <f t="shared" si="0"/>
        <v>1498</v>
      </c>
      <c r="G31" s="41">
        <f t="shared" si="1"/>
        <v>1797.6</v>
      </c>
      <c r="H31" s="33" t="s">
        <v>53</v>
      </c>
      <c r="I31" s="33" t="s">
        <v>53</v>
      </c>
    </row>
    <row r="32" spans="1:9" x14ac:dyDescent="0.3">
      <c r="A32" s="40"/>
      <c r="B32" s="50" t="s">
        <v>141</v>
      </c>
      <c r="C32" s="48" t="s">
        <v>142</v>
      </c>
      <c r="D32" s="69"/>
      <c r="E32" s="41">
        <v>1070</v>
      </c>
      <c r="F32" s="41">
        <f t="shared" si="0"/>
        <v>1498</v>
      </c>
      <c r="G32" s="41">
        <f t="shared" si="1"/>
        <v>1797.6</v>
      </c>
      <c r="H32" s="33" t="s">
        <v>53</v>
      </c>
      <c r="I32" s="33" t="s">
        <v>53</v>
      </c>
    </row>
    <row r="33" spans="1:9" x14ac:dyDescent="0.3">
      <c r="A33" s="40"/>
      <c r="B33" s="50" t="s">
        <v>143</v>
      </c>
      <c r="C33" s="48" t="s">
        <v>144</v>
      </c>
      <c r="D33" s="69"/>
      <c r="E33" s="41">
        <v>1070</v>
      </c>
      <c r="F33" s="41">
        <f t="shared" si="0"/>
        <v>1498</v>
      </c>
      <c r="G33" s="41">
        <f t="shared" si="1"/>
        <v>1797.6</v>
      </c>
      <c r="H33" s="33" t="s">
        <v>53</v>
      </c>
      <c r="I33" s="33" t="s">
        <v>53</v>
      </c>
    </row>
    <row r="34" spans="1:9" ht="31.2" x14ac:dyDescent="0.3">
      <c r="A34" s="40"/>
      <c r="B34" s="50" t="s">
        <v>145</v>
      </c>
      <c r="C34" s="48" t="s">
        <v>146</v>
      </c>
      <c r="D34" s="69"/>
      <c r="E34" s="41">
        <v>1070</v>
      </c>
      <c r="F34" s="41">
        <f t="shared" si="0"/>
        <v>1498</v>
      </c>
      <c r="G34" s="41">
        <f t="shared" si="1"/>
        <v>1797.6</v>
      </c>
      <c r="H34" s="33" t="s">
        <v>53</v>
      </c>
      <c r="I34" s="33" t="s">
        <v>53</v>
      </c>
    </row>
    <row r="35" spans="1:9" ht="31.2" x14ac:dyDescent="0.3">
      <c r="A35" s="40"/>
      <c r="B35" s="50" t="s">
        <v>147</v>
      </c>
      <c r="C35" s="48" t="s">
        <v>148</v>
      </c>
      <c r="D35" s="69"/>
      <c r="E35" s="41">
        <v>1070</v>
      </c>
      <c r="F35" s="41">
        <f t="shared" si="0"/>
        <v>1498</v>
      </c>
      <c r="G35" s="41">
        <f t="shared" si="1"/>
        <v>1797.6</v>
      </c>
      <c r="H35" s="33" t="s">
        <v>53</v>
      </c>
      <c r="I35" s="33" t="s">
        <v>53</v>
      </c>
    </row>
    <row r="36" spans="1:9" x14ac:dyDescent="0.3">
      <c r="A36" s="40"/>
      <c r="B36" s="50" t="s">
        <v>149</v>
      </c>
      <c r="C36" s="48" t="s">
        <v>150</v>
      </c>
      <c r="D36" s="69"/>
      <c r="E36" s="41">
        <v>1070</v>
      </c>
      <c r="F36" s="41">
        <f t="shared" si="0"/>
        <v>1498</v>
      </c>
      <c r="G36" s="41">
        <f t="shared" si="1"/>
        <v>1797.6</v>
      </c>
      <c r="H36" s="33" t="s">
        <v>53</v>
      </c>
      <c r="I36" s="33" t="s">
        <v>53</v>
      </c>
    </row>
    <row r="37" spans="1:9" ht="31.2" x14ac:dyDescent="0.3">
      <c r="A37" s="40"/>
      <c r="B37" s="50" t="s">
        <v>151</v>
      </c>
      <c r="C37" s="48" t="s">
        <v>152</v>
      </c>
      <c r="D37" s="69"/>
      <c r="E37" s="41">
        <v>1070</v>
      </c>
      <c r="F37" s="41">
        <f t="shared" si="0"/>
        <v>1498</v>
      </c>
      <c r="G37" s="41">
        <f t="shared" si="1"/>
        <v>1797.6</v>
      </c>
      <c r="H37" s="33" t="s">
        <v>53</v>
      </c>
      <c r="I37" s="33" t="s">
        <v>53</v>
      </c>
    </row>
    <row r="38" spans="1:9" ht="31.2" x14ac:dyDescent="0.3">
      <c r="A38" s="40"/>
      <c r="B38" s="50" t="s">
        <v>153</v>
      </c>
      <c r="C38" s="48" t="s">
        <v>154</v>
      </c>
      <c r="D38" s="69"/>
      <c r="E38" s="41">
        <v>1070</v>
      </c>
      <c r="F38" s="41">
        <f t="shared" si="0"/>
        <v>1498</v>
      </c>
      <c r="G38" s="41">
        <f t="shared" si="1"/>
        <v>1797.6</v>
      </c>
      <c r="H38" s="33" t="s">
        <v>53</v>
      </c>
      <c r="I38" s="33" t="s">
        <v>53</v>
      </c>
    </row>
    <row r="39" spans="1:9" ht="31.2" x14ac:dyDescent="0.3">
      <c r="A39" s="40"/>
      <c r="B39" s="50" t="s">
        <v>155</v>
      </c>
      <c r="C39" s="48" t="s">
        <v>156</v>
      </c>
      <c r="D39" s="69"/>
      <c r="E39" s="41">
        <v>1070</v>
      </c>
      <c r="F39" s="41">
        <f t="shared" si="0"/>
        <v>1498</v>
      </c>
      <c r="G39" s="41">
        <f t="shared" si="1"/>
        <v>1797.6</v>
      </c>
      <c r="H39" s="33" t="s">
        <v>53</v>
      </c>
      <c r="I39" s="33" t="s">
        <v>53</v>
      </c>
    </row>
    <row r="40" spans="1:9" ht="31.2" x14ac:dyDescent="0.3">
      <c r="A40" s="40"/>
      <c r="B40" s="50" t="s">
        <v>157</v>
      </c>
      <c r="C40" s="48" t="s">
        <v>158</v>
      </c>
      <c r="D40" s="69"/>
      <c r="E40" s="41">
        <v>1070</v>
      </c>
      <c r="F40" s="41">
        <f t="shared" si="0"/>
        <v>1498</v>
      </c>
      <c r="G40" s="41">
        <f t="shared" si="1"/>
        <v>1797.6</v>
      </c>
      <c r="H40" s="33" t="s">
        <v>53</v>
      </c>
      <c r="I40" s="33" t="s">
        <v>53</v>
      </c>
    </row>
    <row r="41" spans="1:9" ht="31.2" x14ac:dyDescent="0.3">
      <c r="A41" s="40"/>
      <c r="B41" s="50" t="s">
        <v>159</v>
      </c>
      <c r="C41" s="48" t="s">
        <v>160</v>
      </c>
      <c r="D41" s="69"/>
      <c r="E41" s="41">
        <v>1070</v>
      </c>
      <c r="F41" s="41">
        <f t="shared" si="0"/>
        <v>1498</v>
      </c>
      <c r="G41" s="41">
        <f t="shared" si="1"/>
        <v>1797.6</v>
      </c>
      <c r="H41" s="33" t="s">
        <v>53</v>
      </c>
      <c r="I41" s="33" t="s">
        <v>53</v>
      </c>
    </row>
    <row r="42" spans="1:9" ht="31.2" x14ac:dyDescent="0.3">
      <c r="A42" s="40"/>
      <c r="B42" s="50" t="s">
        <v>161</v>
      </c>
      <c r="C42" s="48" t="s">
        <v>162</v>
      </c>
      <c r="D42" s="69"/>
      <c r="E42" s="41">
        <v>1070</v>
      </c>
      <c r="F42" s="41">
        <f t="shared" si="0"/>
        <v>1498</v>
      </c>
      <c r="G42" s="41">
        <f t="shared" si="1"/>
        <v>1797.6</v>
      </c>
      <c r="H42" s="33" t="s">
        <v>53</v>
      </c>
      <c r="I42" s="33" t="s">
        <v>53</v>
      </c>
    </row>
    <row r="43" spans="1:9" ht="31.2" x14ac:dyDescent="0.3">
      <c r="A43" s="40"/>
      <c r="B43" s="50" t="s">
        <v>163</v>
      </c>
      <c r="C43" s="48" t="s">
        <v>164</v>
      </c>
      <c r="D43" s="69"/>
      <c r="E43" s="41">
        <v>1070</v>
      </c>
      <c r="F43" s="41">
        <f t="shared" si="0"/>
        <v>1498</v>
      </c>
      <c r="G43" s="41">
        <f t="shared" si="1"/>
        <v>1797.6</v>
      </c>
      <c r="H43" s="33" t="s">
        <v>53</v>
      </c>
      <c r="I43" s="33" t="s">
        <v>53</v>
      </c>
    </row>
    <row r="44" spans="1:9" ht="31.2" x14ac:dyDescent="0.3">
      <c r="A44" s="40"/>
      <c r="B44" s="50" t="s">
        <v>165</v>
      </c>
      <c r="C44" s="48" t="s">
        <v>166</v>
      </c>
      <c r="D44" s="69"/>
      <c r="E44" s="41">
        <v>1070</v>
      </c>
      <c r="F44" s="41">
        <f t="shared" si="0"/>
        <v>1498</v>
      </c>
      <c r="G44" s="41">
        <f t="shared" si="1"/>
        <v>1797.6</v>
      </c>
      <c r="H44" s="33" t="s">
        <v>53</v>
      </c>
      <c r="I44" s="33" t="s">
        <v>53</v>
      </c>
    </row>
    <row r="45" spans="1:9" ht="31.2" x14ac:dyDescent="0.3">
      <c r="A45" s="40"/>
      <c r="B45" s="50" t="s">
        <v>167</v>
      </c>
      <c r="C45" s="48" t="s">
        <v>168</v>
      </c>
      <c r="D45" s="69"/>
      <c r="E45" s="41">
        <v>1070</v>
      </c>
      <c r="F45" s="41">
        <f t="shared" si="0"/>
        <v>1498</v>
      </c>
      <c r="G45" s="41">
        <f t="shared" si="1"/>
        <v>1797.6</v>
      </c>
      <c r="H45" s="33" t="s">
        <v>53</v>
      </c>
      <c r="I45" s="33" t="s">
        <v>53</v>
      </c>
    </row>
    <row r="46" spans="1:9" ht="31.2" x14ac:dyDescent="0.3">
      <c r="A46" s="40"/>
      <c r="B46" s="50" t="s">
        <v>169</v>
      </c>
      <c r="C46" s="48" t="s">
        <v>170</v>
      </c>
      <c r="D46" s="69"/>
      <c r="E46" s="41">
        <v>1070</v>
      </c>
      <c r="F46" s="41">
        <f t="shared" si="0"/>
        <v>1498</v>
      </c>
      <c r="G46" s="41">
        <f t="shared" si="1"/>
        <v>1797.6</v>
      </c>
      <c r="H46" s="33" t="s">
        <v>53</v>
      </c>
      <c r="I46" s="33" t="s">
        <v>53</v>
      </c>
    </row>
    <row r="47" spans="1:9" ht="31.2" x14ac:dyDescent="0.3">
      <c r="A47" s="40"/>
      <c r="B47" s="50" t="s">
        <v>171</v>
      </c>
      <c r="C47" s="48" t="s">
        <v>172</v>
      </c>
      <c r="D47" s="69"/>
      <c r="E47" s="41">
        <v>1070</v>
      </c>
      <c r="F47" s="41">
        <f t="shared" si="0"/>
        <v>1498</v>
      </c>
      <c r="G47" s="41">
        <f t="shared" si="1"/>
        <v>1797.6</v>
      </c>
      <c r="H47" s="33" t="s">
        <v>53</v>
      </c>
      <c r="I47" s="33" t="s">
        <v>53</v>
      </c>
    </row>
    <row r="48" spans="1:9" ht="46.8" x14ac:dyDescent="0.3">
      <c r="A48" s="40"/>
      <c r="B48" s="50" t="s">
        <v>173</v>
      </c>
      <c r="C48" s="48" t="s">
        <v>174</v>
      </c>
      <c r="D48" s="69"/>
      <c r="E48" s="41">
        <v>1070</v>
      </c>
      <c r="F48" s="41">
        <f t="shared" si="0"/>
        <v>1498</v>
      </c>
      <c r="G48" s="41">
        <f t="shared" si="1"/>
        <v>1797.6</v>
      </c>
      <c r="H48" s="33" t="s">
        <v>53</v>
      </c>
      <c r="I48" s="33" t="s">
        <v>53</v>
      </c>
    </row>
    <row r="49" spans="1:9" x14ac:dyDescent="0.3">
      <c r="A49" s="40"/>
      <c r="B49" s="50" t="s">
        <v>175</v>
      </c>
      <c r="C49" s="48" t="s">
        <v>176</v>
      </c>
      <c r="D49" s="69"/>
      <c r="E49" s="41">
        <v>1070</v>
      </c>
      <c r="F49" s="41">
        <f t="shared" si="0"/>
        <v>1498</v>
      </c>
      <c r="G49" s="41">
        <f t="shared" si="1"/>
        <v>1797.6</v>
      </c>
      <c r="H49" s="33" t="s">
        <v>53</v>
      </c>
      <c r="I49" s="33" t="s">
        <v>53</v>
      </c>
    </row>
    <row r="50" spans="1:9" ht="31.2" x14ac:dyDescent="0.3">
      <c r="A50" s="40"/>
      <c r="B50" s="50" t="s">
        <v>177</v>
      </c>
      <c r="C50" s="48" t="s">
        <v>178</v>
      </c>
      <c r="D50" s="69"/>
      <c r="E50" s="41">
        <v>856</v>
      </c>
      <c r="F50" s="41">
        <f t="shared" si="0"/>
        <v>1198.4000000000001</v>
      </c>
      <c r="G50" s="41">
        <f t="shared" si="1"/>
        <v>1438.08</v>
      </c>
      <c r="H50" s="33" t="s">
        <v>53</v>
      </c>
      <c r="I50" s="33" t="s">
        <v>53</v>
      </c>
    </row>
    <row r="51" spans="1:9" ht="31.2" x14ac:dyDescent="0.3">
      <c r="A51" s="40"/>
      <c r="B51" s="50" t="s">
        <v>179</v>
      </c>
      <c r="C51" s="48" t="s">
        <v>180</v>
      </c>
      <c r="D51" s="69"/>
      <c r="E51" s="41">
        <v>856</v>
      </c>
      <c r="F51" s="41">
        <f t="shared" si="0"/>
        <v>1198.4000000000001</v>
      </c>
      <c r="G51" s="41">
        <f t="shared" si="1"/>
        <v>1438.08</v>
      </c>
      <c r="H51" s="33" t="s">
        <v>53</v>
      </c>
      <c r="I51" s="33" t="s">
        <v>53</v>
      </c>
    </row>
    <row r="52" spans="1:9" x14ac:dyDescent="0.3">
      <c r="A52" s="40"/>
      <c r="B52" s="50" t="s">
        <v>181</v>
      </c>
      <c r="C52" s="48" t="s">
        <v>182</v>
      </c>
      <c r="D52" s="69"/>
      <c r="E52" s="41">
        <v>1070</v>
      </c>
      <c r="F52" s="41">
        <f t="shared" si="0"/>
        <v>1498</v>
      </c>
      <c r="G52" s="41">
        <f t="shared" si="1"/>
        <v>1797.6</v>
      </c>
      <c r="H52" s="33" t="s">
        <v>53</v>
      </c>
      <c r="I52" s="33" t="s">
        <v>53</v>
      </c>
    </row>
    <row r="53" spans="1:9" ht="31.2" x14ac:dyDescent="0.3">
      <c r="A53" s="40"/>
      <c r="B53" s="50" t="s">
        <v>183</v>
      </c>
      <c r="C53" s="48" t="s">
        <v>184</v>
      </c>
      <c r="D53" s="69"/>
      <c r="E53" s="41">
        <v>856</v>
      </c>
      <c r="F53" s="41">
        <f t="shared" si="0"/>
        <v>1198.4000000000001</v>
      </c>
      <c r="G53" s="41">
        <f t="shared" si="1"/>
        <v>1438.08</v>
      </c>
      <c r="H53" s="33" t="s">
        <v>53</v>
      </c>
      <c r="I53" s="33" t="s">
        <v>53</v>
      </c>
    </row>
    <row r="54" spans="1:9" ht="31.2" x14ac:dyDescent="0.3">
      <c r="A54" s="40"/>
      <c r="B54" s="50" t="s">
        <v>185</v>
      </c>
      <c r="C54" s="48" t="s">
        <v>186</v>
      </c>
      <c r="D54" s="69"/>
      <c r="E54" s="41">
        <v>856</v>
      </c>
      <c r="F54" s="41">
        <f t="shared" si="0"/>
        <v>1198.4000000000001</v>
      </c>
      <c r="G54" s="41">
        <f t="shared" si="1"/>
        <v>1438.08</v>
      </c>
      <c r="H54" s="33" t="s">
        <v>53</v>
      </c>
      <c r="I54" s="33" t="s">
        <v>53</v>
      </c>
    </row>
    <row r="55" spans="1:9" x14ac:dyDescent="0.3">
      <c r="A55" s="40"/>
      <c r="B55" s="50" t="s">
        <v>187</v>
      </c>
      <c r="C55" s="48" t="s">
        <v>188</v>
      </c>
      <c r="D55" s="69"/>
      <c r="E55" s="41">
        <v>856</v>
      </c>
      <c r="F55" s="41">
        <f t="shared" si="0"/>
        <v>1198.4000000000001</v>
      </c>
      <c r="G55" s="41">
        <f t="shared" si="1"/>
        <v>1438.08</v>
      </c>
      <c r="H55" s="33" t="s">
        <v>53</v>
      </c>
      <c r="I55" s="33" t="s">
        <v>53</v>
      </c>
    </row>
    <row r="56" spans="1:9" x14ac:dyDescent="0.3">
      <c r="A56" s="40"/>
      <c r="B56" s="50" t="s">
        <v>189</v>
      </c>
      <c r="C56" s="48" t="s">
        <v>190</v>
      </c>
      <c r="D56" s="69"/>
      <c r="E56" s="41">
        <v>1391</v>
      </c>
      <c r="F56" s="41">
        <f t="shared" si="0"/>
        <v>1947.4</v>
      </c>
      <c r="G56" s="41">
        <f t="shared" si="1"/>
        <v>2336.88</v>
      </c>
      <c r="H56" s="33" t="s">
        <v>53</v>
      </c>
      <c r="I56" s="33" t="s">
        <v>53</v>
      </c>
    </row>
    <row r="57" spans="1:9" ht="31.2" x14ac:dyDescent="0.3">
      <c r="A57" s="40"/>
      <c r="B57" s="50" t="s">
        <v>191</v>
      </c>
      <c r="C57" s="48" t="s">
        <v>192</v>
      </c>
      <c r="D57" s="69"/>
      <c r="E57" s="41">
        <v>1070</v>
      </c>
      <c r="F57" s="41">
        <f t="shared" si="0"/>
        <v>1498</v>
      </c>
      <c r="G57" s="41">
        <f t="shared" si="1"/>
        <v>1797.6</v>
      </c>
      <c r="H57" s="33" t="s">
        <v>53</v>
      </c>
      <c r="I57" s="33" t="s">
        <v>53</v>
      </c>
    </row>
    <row r="58" spans="1:9" ht="31.2" x14ac:dyDescent="0.3">
      <c r="A58" s="40"/>
      <c r="B58" s="50" t="s">
        <v>193</v>
      </c>
      <c r="C58" s="48" t="s">
        <v>194</v>
      </c>
      <c r="D58" s="69"/>
      <c r="E58" s="41">
        <v>1070</v>
      </c>
      <c r="F58" s="41">
        <f t="shared" si="0"/>
        <v>1498</v>
      </c>
      <c r="G58" s="41">
        <f t="shared" si="1"/>
        <v>1797.6</v>
      </c>
      <c r="H58" s="33" t="s">
        <v>53</v>
      </c>
      <c r="I58" s="33" t="s">
        <v>53</v>
      </c>
    </row>
    <row r="59" spans="1:9" ht="31.2" x14ac:dyDescent="0.3">
      <c r="A59" s="40"/>
      <c r="B59" s="50" t="s">
        <v>195</v>
      </c>
      <c r="C59" s="48" t="s">
        <v>196</v>
      </c>
      <c r="D59" s="69"/>
      <c r="E59" s="41">
        <v>1070</v>
      </c>
      <c r="F59" s="41">
        <f t="shared" si="0"/>
        <v>1498</v>
      </c>
      <c r="G59" s="41">
        <f t="shared" si="1"/>
        <v>1797.6</v>
      </c>
      <c r="H59" s="33" t="s">
        <v>53</v>
      </c>
      <c r="I59" s="33" t="s">
        <v>53</v>
      </c>
    </row>
    <row r="60" spans="1:9" ht="31.2" x14ac:dyDescent="0.3">
      <c r="A60" s="40"/>
      <c r="B60" s="50" t="s">
        <v>197</v>
      </c>
      <c r="C60" s="48" t="s">
        <v>198</v>
      </c>
      <c r="D60" s="69"/>
      <c r="E60" s="41">
        <v>1070</v>
      </c>
      <c r="F60" s="41">
        <f t="shared" si="0"/>
        <v>1498</v>
      </c>
      <c r="G60" s="41">
        <f t="shared" si="1"/>
        <v>1797.6</v>
      </c>
      <c r="H60" s="33" t="s">
        <v>53</v>
      </c>
      <c r="I60" s="33" t="s">
        <v>53</v>
      </c>
    </row>
    <row r="61" spans="1:9" x14ac:dyDescent="0.3">
      <c r="A61" s="40"/>
      <c r="B61" s="50" t="s">
        <v>199</v>
      </c>
      <c r="C61" s="48" t="s">
        <v>200</v>
      </c>
      <c r="D61" s="69"/>
      <c r="E61" s="41">
        <v>856</v>
      </c>
      <c r="F61" s="41">
        <f t="shared" si="0"/>
        <v>1198.4000000000001</v>
      </c>
      <c r="G61" s="41">
        <f t="shared" si="1"/>
        <v>1438.08</v>
      </c>
      <c r="H61" s="33" t="s">
        <v>53</v>
      </c>
      <c r="I61" s="33" t="s">
        <v>53</v>
      </c>
    </row>
    <row r="62" spans="1:9" x14ac:dyDescent="0.3">
      <c r="A62" s="40"/>
      <c r="B62" s="50" t="s">
        <v>201</v>
      </c>
      <c r="C62" s="48" t="s">
        <v>202</v>
      </c>
      <c r="D62" s="69"/>
      <c r="E62" s="41">
        <v>856</v>
      </c>
      <c r="F62" s="41">
        <f t="shared" si="0"/>
        <v>1198.4000000000001</v>
      </c>
      <c r="G62" s="41">
        <f t="shared" si="1"/>
        <v>1438.08</v>
      </c>
      <c r="H62" s="33" t="s">
        <v>53</v>
      </c>
      <c r="I62" s="33" t="s">
        <v>53</v>
      </c>
    </row>
    <row r="63" spans="1:9" ht="31.2" x14ac:dyDescent="0.3">
      <c r="A63" s="40"/>
      <c r="B63" s="50" t="s">
        <v>203</v>
      </c>
      <c r="C63" s="48" t="s">
        <v>204</v>
      </c>
      <c r="D63" s="69"/>
      <c r="E63" s="41">
        <v>856</v>
      </c>
      <c r="F63" s="41">
        <f t="shared" si="0"/>
        <v>1198.4000000000001</v>
      </c>
      <c r="G63" s="41">
        <f t="shared" si="1"/>
        <v>1438.08</v>
      </c>
      <c r="H63" s="33" t="s">
        <v>53</v>
      </c>
      <c r="I63" s="33" t="s">
        <v>53</v>
      </c>
    </row>
    <row r="64" spans="1:9" ht="31.2" x14ac:dyDescent="0.3">
      <c r="A64" s="40"/>
      <c r="B64" s="50" t="s">
        <v>205</v>
      </c>
      <c r="C64" s="48" t="s">
        <v>206</v>
      </c>
      <c r="D64" s="69"/>
      <c r="E64" s="41">
        <v>1605</v>
      </c>
      <c r="F64" s="41">
        <f t="shared" si="0"/>
        <v>2247</v>
      </c>
      <c r="G64" s="41">
        <f t="shared" si="1"/>
        <v>2696.4</v>
      </c>
      <c r="H64" s="33" t="s">
        <v>53</v>
      </c>
      <c r="I64" s="33" t="s">
        <v>53</v>
      </c>
    </row>
    <row r="65" spans="1:9" ht="31.2" x14ac:dyDescent="0.3">
      <c r="A65" s="40"/>
      <c r="B65" s="50" t="s">
        <v>207</v>
      </c>
      <c r="C65" s="48" t="s">
        <v>208</v>
      </c>
      <c r="D65" s="69"/>
      <c r="E65" s="41">
        <v>1070</v>
      </c>
      <c r="F65" s="41">
        <f t="shared" si="0"/>
        <v>1498</v>
      </c>
      <c r="G65" s="41">
        <f t="shared" si="1"/>
        <v>1797.6</v>
      </c>
      <c r="H65" s="33" t="s">
        <v>53</v>
      </c>
      <c r="I65" s="33" t="s">
        <v>53</v>
      </c>
    </row>
    <row r="66" spans="1:9" ht="31.2" x14ac:dyDescent="0.3">
      <c r="A66" s="40"/>
      <c r="B66" s="50" t="s">
        <v>209</v>
      </c>
      <c r="C66" s="48" t="s">
        <v>210</v>
      </c>
      <c r="D66" s="69"/>
      <c r="E66" s="41">
        <v>1070</v>
      </c>
      <c r="F66" s="41">
        <f t="shared" si="0"/>
        <v>1498</v>
      </c>
      <c r="G66" s="41">
        <f t="shared" si="1"/>
        <v>1797.6</v>
      </c>
      <c r="H66" s="33" t="s">
        <v>53</v>
      </c>
      <c r="I66" s="33" t="s">
        <v>53</v>
      </c>
    </row>
    <row r="67" spans="1:9" ht="31.2" x14ac:dyDescent="0.3">
      <c r="A67" s="40"/>
      <c r="B67" s="50" t="s">
        <v>211</v>
      </c>
      <c r="C67" s="48" t="s">
        <v>212</v>
      </c>
      <c r="D67" s="69"/>
      <c r="E67" s="41">
        <v>1070</v>
      </c>
      <c r="F67" s="41">
        <f t="shared" si="0"/>
        <v>1498</v>
      </c>
      <c r="G67" s="41">
        <f t="shared" si="1"/>
        <v>1797.6</v>
      </c>
      <c r="H67" s="33" t="s">
        <v>53</v>
      </c>
      <c r="I67" s="33" t="s">
        <v>53</v>
      </c>
    </row>
    <row r="68" spans="1:9" x14ac:dyDescent="0.3">
      <c r="A68" s="40"/>
      <c r="B68" s="50" t="s">
        <v>213</v>
      </c>
      <c r="C68" s="48" t="s">
        <v>214</v>
      </c>
      <c r="D68" s="69"/>
      <c r="E68" s="41">
        <v>1070</v>
      </c>
      <c r="F68" s="41">
        <f t="shared" si="0"/>
        <v>1498</v>
      </c>
      <c r="G68" s="41">
        <f t="shared" si="1"/>
        <v>1797.6</v>
      </c>
      <c r="H68" s="33" t="s">
        <v>53</v>
      </c>
      <c r="I68" s="33" t="s">
        <v>53</v>
      </c>
    </row>
    <row r="69" spans="1:9" x14ac:dyDescent="0.3">
      <c r="A69" s="40"/>
      <c r="B69" s="50" t="s">
        <v>215</v>
      </c>
      <c r="C69" s="48" t="s">
        <v>216</v>
      </c>
      <c r="D69" s="69"/>
      <c r="E69" s="41">
        <v>1070</v>
      </c>
      <c r="F69" s="41">
        <f t="shared" si="0"/>
        <v>1498</v>
      </c>
      <c r="G69" s="41">
        <f t="shared" si="1"/>
        <v>1797.6</v>
      </c>
      <c r="H69" s="33" t="s">
        <v>53</v>
      </c>
      <c r="I69" s="33" t="s">
        <v>53</v>
      </c>
    </row>
    <row r="70" spans="1:9" ht="31.2" x14ac:dyDescent="0.3">
      <c r="A70" s="40"/>
      <c r="B70" s="50" t="s">
        <v>217</v>
      </c>
      <c r="C70" s="48" t="s">
        <v>218</v>
      </c>
      <c r="D70" s="69"/>
      <c r="E70" s="41">
        <v>1070</v>
      </c>
      <c r="F70" s="41">
        <f t="shared" si="0"/>
        <v>1498</v>
      </c>
      <c r="G70" s="41">
        <f t="shared" si="1"/>
        <v>1797.6</v>
      </c>
      <c r="H70" s="33" t="s">
        <v>53</v>
      </c>
      <c r="I70" s="33" t="s">
        <v>53</v>
      </c>
    </row>
    <row r="71" spans="1:9" ht="46.8" x14ac:dyDescent="0.3">
      <c r="A71" s="40"/>
      <c r="B71" s="50" t="s">
        <v>219</v>
      </c>
      <c r="C71" s="48" t="s">
        <v>220</v>
      </c>
      <c r="D71" s="69"/>
      <c r="E71" s="41">
        <v>1070</v>
      </c>
      <c r="F71" s="41">
        <f t="shared" si="0"/>
        <v>1498</v>
      </c>
      <c r="G71" s="41">
        <f t="shared" si="1"/>
        <v>1797.6</v>
      </c>
      <c r="H71" s="33" t="s">
        <v>53</v>
      </c>
      <c r="I71" s="33" t="s">
        <v>53</v>
      </c>
    </row>
    <row r="72" spans="1:9" ht="31.2" x14ac:dyDescent="0.3">
      <c r="A72" s="40"/>
      <c r="B72" s="50" t="s">
        <v>221</v>
      </c>
      <c r="C72" s="48" t="s">
        <v>222</v>
      </c>
      <c r="D72" s="69"/>
      <c r="E72" s="41">
        <v>1070</v>
      </c>
      <c r="F72" s="41">
        <f t="shared" si="0"/>
        <v>1498</v>
      </c>
      <c r="G72" s="41">
        <f t="shared" si="1"/>
        <v>1797.6</v>
      </c>
      <c r="H72" s="33" t="s">
        <v>53</v>
      </c>
      <c r="I72" s="33" t="s">
        <v>53</v>
      </c>
    </row>
    <row r="73" spans="1:9" ht="31.2" x14ac:dyDescent="0.3">
      <c r="A73" s="40"/>
      <c r="B73" s="50" t="s">
        <v>223</v>
      </c>
      <c r="C73" s="48" t="s">
        <v>224</v>
      </c>
      <c r="D73" s="69"/>
      <c r="E73" s="41">
        <v>1070</v>
      </c>
      <c r="F73" s="41">
        <f t="shared" si="0"/>
        <v>1498</v>
      </c>
      <c r="G73" s="41">
        <f t="shared" si="1"/>
        <v>1797.6</v>
      </c>
      <c r="H73" s="33" t="s">
        <v>53</v>
      </c>
      <c r="I73" s="33" t="s">
        <v>53</v>
      </c>
    </row>
    <row r="74" spans="1:9" ht="31.2" x14ac:dyDescent="0.3">
      <c r="A74" s="40"/>
      <c r="B74" s="50" t="s">
        <v>225</v>
      </c>
      <c r="C74" s="48" t="s">
        <v>226</v>
      </c>
      <c r="D74" s="69"/>
      <c r="E74" s="41">
        <v>1070</v>
      </c>
      <c r="F74" s="41">
        <f t="shared" ref="F74:F137" si="2">ROUND(E74*1.4,2)</f>
        <v>1498</v>
      </c>
      <c r="G74" s="41">
        <f t="shared" ref="G74:G128" si="3">ROUND(E74*1.68,2)</f>
        <v>1797.6</v>
      </c>
      <c r="H74" s="33" t="s">
        <v>53</v>
      </c>
      <c r="I74" s="33" t="s">
        <v>53</v>
      </c>
    </row>
    <row r="75" spans="1:9" ht="46.8" x14ac:dyDescent="0.3">
      <c r="A75" s="40"/>
      <c r="B75" s="50" t="s">
        <v>227</v>
      </c>
      <c r="C75" s="48" t="s">
        <v>228</v>
      </c>
      <c r="D75" s="69"/>
      <c r="E75" s="41">
        <v>1070</v>
      </c>
      <c r="F75" s="41">
        <f t="shared" si="2"/>
        <v>1498</v>
      </c>
      <c r="G75" s="41">
        <f t="shared" si="3"/>
        <v>1797.6</v>
      </c>
      <c r="H75" s="33" t="s">
        <v>53</v>
      </c>
      <c r="I75" s="33" t="s">
        <v>53</v>
      </c>
    </row>
    <row r="76" spans="1:9" ht="31.2" x14ac:dyDescent="0.3">
      <c r="A76" s="40"/>
      <c r="B76" s="50" t="s">
        <v>229</v>
      </c>
      <c r="C76" s="48" t="s">
        <v>230</v>
      </c>
      <c r="D76" s="69"/>
      <c r="E76" s="41">
        <v>1070</v>
      </c>
      <c r="F76" s="41">
        <f t="shared" si="2"/>
        <v>1498</v>
      </c>
      <c r="G76" s="41">
        <f t="shared" si="3"/>
        <v>1797.6</v>
      </c>
      <c r="H76" s="33" t="s">
        <v>53</v>
      </c>
      <c r="I76" s="33" t="s">
        <v>53</v>
      </c>
    </row>
    <row r="77" spans="1:9" ht="46.8" x14ac:dyDescent="0.3">
      <c r="A77" s="40"/>
      <c r="B77" s="50" t="s">
        <v>231</v>
      </c>
      <c r="C77" s="48" t="s">
        <v>232</v>
      </c>
      <c r="D77" s="69"/>
      <c r="E77" s="41">
        <v>1070</v>
      </c>
      <c r="F77" s="41">
        <f t="shared" si="2"/>
        <v>1498</v>
      </c>
      <c r="G77" s="41">
        <f t="shared" si="3"/>
        <v>1797.6</v>
      </c>
      <c r="H77" s="33" t="s">
        <v>53</v>
      </c>
      <c r="I77" s="33" t="s">
        <v>53</v>
      </c>
    </row>
    <row r="78" spans="1:9" ht="31.2" x14ac:dyDescent="0.3">
      <c r="A78" s="40"/>
      <c r="B78" s="50" t="s">
        <v>233</v>
      </c>
      <c r="C78" s="48" t="s">
        <v>234</v>
      </c>
      <c r="D78" s="69"/>
      <c r="E78" s="41">
        <v>1070</v>
      </c>
      <c r="F78" s="41">
        <f t="shared" si="2"/>
        <v>1498</v>
      </c>
      <c r="G78" s="41">
        <f t="shared" si="3"/>
        <v>1797.6</v>
      </c>
      <c r="H78" s="33" t="s">
        <v>53</v>
      </c>
      <c r="I78" s="33" t="s">
        <v>53</v>
      </c>
    </row>
    <row r="79" spans="1:9" ht="46.8" x14ac:dyDescent="0.3">
      <c r="A79" s="40"/>
      <c r="B79" s="50" t="s">
        <v>235</v>
      </c>
      <c r="C79" s="48" t="s">
        <v>236</v>
      </c>
      <c r="D79" s="69"/>
      <c r="E79" s="41">
        <v>1070</v>
      </c>
      <c r="F79" s="41">
        <f t="shared" si="2"/>
        <v>1498</v>
      </c>
      <c r="G79" s="41">
        <f t="shared" si="3"/>
        <v>1797.6</v>
      </c>
      <c r="H79" s="33" t="s">
        <v>53</v>
      </c>
      <c r="I79" s="33" t="s">
        <v>53</v>
      </c>
    </row>
    <row r="80" spans="1:9" ht="31.2" x14ac:dyDescent="0.3">
      <c r="A80" s="40"/>
      <c r="B80" s="50" t="s">
        <v>237</v>
      </c>
      <c r="C80" s="48" t="s">
        <v>238</v>
      </c>
      <c r="D80" s="69"/>
      <c r="E80" s="41">
        <v>1070</v>
      </c>
      <c r="F80" s="41">
        <f t="shared" si="2"/>
        <v>1498</v>
      </c>
      <c r="G80" s="41">
        <f t="shared" si="3"/>
        <v>1797.6</v>
      </c>
      <c r="H80" s="33" t="s">
        <v>53</v>
      </c>
      <c r="I80" s="33" t="s">
        <v>53</v>
      </c>
    </row>
    <row r="81" spans="1:9" ht="31.2" x14ac:dyDescent="0.3">
      <c r="A81" s="40"/>
      <c r="B81" s="50" t="s">
        <v>239</v>
      </c>
      <c r="C81" s="48" t="s">
        <v>240</v>
      </c>
      <c r="D81" s="69"/>
      <c r="E81" s="41">
        <v>1070</v>
      </c>
      <c r="F81" s="41">
        <f t="shared" si="2"/>
        <v>1498</v>
      </c>
      <c r="G81" s="41">
        <f t="shared" si="3"/>
        <v>1797.6</v>
      </c>
      <c r="H81" s="33" t="s">
        <v>53</v>
      </c>
      <c r="I81" s="33" t="s">
        <v>53</v>
      </c>
    </row>
    <row r="82" spans="1:9" ht="46.8" x14ac:dyDescent="0.3">
      <c r="A82" s="40"/>
      <c r="B82" s="50" t="s">
        <v>241</v>
      </c>
      <c r="C82" s="48" t="s">
        <v>242</v>
      </c>
      <c r="D82" s="69"/>
      <c r="E82" s="41">
        <v>1070</v>
      </c>
      <c r="F82" s="41">
        <f t="shared" si="2"/>
        <v>1498</v>
      </c>
      <c r="G82" s="41">
        <f t="shared" si="3"/>
        <v>1797.6</v>
      </c>
      <c r="H82" s="33" t="s">
        <v>53</v>
      </c>
      <c r="I82" s="33" t="s">
        <v>53</v>
      </c>
    </row>
    <row r="83" spans="1:9" ht="46.8" x14ac:dyDescent="0.3">
      <c r="A83" s="40"/>
      <c r="B83" s="50" t="s">
        <v>243</v>
      </c>
      <c r="C83" s="48" t="s">
        <v>244</v>
      </c>
      <c r="D83" s="69"/>
      <c r="E83" s="41">
        <v>1070</v>
      </c>
      <c r="F83" s="41">
        <f t="shared" si="2"/>
        <v>1498</v>
      </c>
      <c r="G83" s="41">
        <f t="shared" si="3"/>
        <v>1797.6</v>
      </c>
      <c r="H83" s="33" t="s">
        <v>53</v>
      </c>
      <c r="I83" s="33" t="s">
        <v>53</v>
      </c>
    </row>
    <row r="84" spans="1:9" ht="31.2" x14ac:dyDescent="0.3">
      <c r="A84" s="40"/>
      <c r="B84" s="50" t="s">
        <v>245</v>
      </c>
      <c r="C84" s="48" t="s">
        <v>246</v>
      </c>
      <c r="D84" s="69"/>
      <c r="E84" s="41">
        <v>1070</v>
      </c>
      <c r="F84" s="41">
        <f t="shared" si="2"/>
        <v>1498</v>
      </c>
      <c r="G84" s="41">
        <f t="shared" si="3"/>
        <v>1797.6</v>
      </c>
      <c r="H84" s="33" t="s">
        <v>53</v>
      </c>
      <c r="I84" s="33" t="s">
        <v>53</v>
      </c>
    </row>
    <row r="85" spans="1:9" ht="31.2" x14ac:dyDescent="0.3">
      <c r="A85" s="40"/>
      <c r="B85" s="50" t="s">
        <v>247</v>
      </c>
      <c r="C85" s="48" t="s">
        <v>248</v>
      </c>
      <c r="D85" s="69"/>
      <c r="E85" s="41">
        <v>1070</v>
      </c>
      <c r="F85" s="41">
        <f t="shared" si="2"/>
        <v>1498</v>
      </c>
      <c r="G85" s="41">
        <f t="shared" si="3"/>
        <v>1797.6</v>
      </c>
      <c r="H85" s="33" t="s">
        <v>53</v>
      </c>
      <c r="I85" s="33" t="s">
        <v>53</v>
      </c>
    </row>
    <row r="86" spans="1:9" ht="46.8" x14ac:dyDescent="0.3">
      <c r="A86" s="40"/>
      <c r="B86" s="50" t="s">
        <v>249</v>
      </c>
      <c r="C86" s="48" t="s">
        <v>250</v>
      </c>
      <c r="D86" s="69"/>
      <c r="E86" s="41">
        <v>1070</v>
      </c>
      <c r="F86" s="41">
        <f t="shared" si="2"/>
        <v>1498</v>
      </c>
      <c r="G86" s="41">
        <f t="shared" si="3"/>
        <v>1797.6</v>
      </c>
      <c r="H86" s="33" t="s">
        <v>53</v>
      </c>
      <c r="I86" s="33" t="s">
        <v>53</v>
      </c>
    </row>
    <row r="87" spans="1:9" ht="31.2" x14ac:dyDescent="0.3">
      <c r="A87" s="40"/>
      <c r="B87" s="50" t="s">
        <v>251</v>
      </c>
      <c r="C87" s="48" t="s">
        <v>252</v>
      </c>
      <c r="D87" s="69"/>
      <c r="E87" s="41">
        <v>1070</v>
      </c>
      <c r="F87" s="41">
        <f t="shared" si="2"/>
        <v>1498</v>
      </c>
      <c r="G87" s="41">
        <f t="shared" si="3"/>
        <v>1797.6</v>
      </c>
      <c r="H87" s="33" t="s">
        <v>53</v>
      </c>
      <c r="I87" s="33" t="s">
        <v>53</v>
      </c>
    </row>
    <row r="88" spans="1:9" ht="46.8" x14ac:dyDescent="0.3">
      <c r="A88" s="40"/>
      <c r="B88" s="50" t="s">
        <v>253</v>
      </c>
      <c r="C88" s="48" t="s">
        <v>254</v>
      </c>
      <c r="D88" s="69"/>
      <c r="E88" s="41">
        <v>1070</v>
      </c>
      <c r="F88" s="41">
        <f t="shared" si="2"/>
        <v>1498</v>
      </c>
      <c r="G88" s="41">
        <f t="shared" si="3"/>
        <v>1797.6</v>
      </c>
      <c r="H88" s="33" t="s">
        <v>53</v>
      </c>
      <c r="I88" s="33" t="s">
        <v>53</v>
      </c>
    </row>
    <row r="89" spans="1:9" ht="31.2" x14ac:dyDescent="0.3">
      <c r="A89" s="40"/>
      <c r="B89" s="50" t="s">
        <v>255</v>
      </c>
      <c r="C89" s="48" t="s">
        <v>256</v>
      </c>
      <c r="D89" s="69"/>
      <c r="E89" s="41">
        <v>1070</v>
      </c>
      <c r="F89" s="41">
        <f t="shared" si="2"/>
        <v>1498</v>
      </c>
      <c r="G89" s="41">
        <f t="shared" si="3"/>
        <v>1797.6</v>
      </c>
      <c r="H89" s="33" t="s">
        <v>53</v>
      </c>
      <c r="I89" s="33" t="s">
        <v>53</v>
      </c>
    </row>
    <row r="90" spans="1:9" ht="31.2" x14ac:dyDescent="0.3">
      <c r="A90" s="40"/>
      <c r="B90" s="50" t="s">
        <v>257</v>
      </c>
      <c r="C90" s="48" t="s">
        <v>258</v>
      </c>
      <c r="D90" s="69"/>
      <c r="E90" s="41">
        <v>1070</v>
      </c>
      <c r="F90" s="41">
        <f t="shared" si="2"/>
        <v>1498</v>
      </c>
      <c r="G90" s="41">
        <f t="shared" si="3"/>
        <v>1797.6</v>
      </c>
      <c r="H90" s="33" t="s">
        <v>53</v>
      </c>
      <c r="I90" s="33" t="s">
        <v>53</v>
      </c>
    </row>
    <row r="91" spans="1:9" ht="31.2" x14ac:dyDescent="0.3">
      <c r="A91" s="40"/>
      <c r="B91" s="50" t="s">
        <v>259</v>
      </c>
      <c r="C91" s="48" t="s">
        <v>260</v>
      </c>
      <c r="D91" s="69"/>
      <c r="E91" s="41">
        <v>1070</v>
      </c>
      <c r="F91" s="41">
        <f t="shared" si="2"/>
        <v>1498</v>
      </c>
      <c r="G91" s="41">
        <f t="shared" si="3"/>
        <v>1797.6</v>
      </c>
      <c r="H91" s="33" t="s">
        <v>53</v>
      </c>
      <c r="I91" s="33" t="s">
        <v>53</v>
      </c>
    </row>
    <row r="92" spans="1:9" ht="31.2" x14ac:dyDescent="0.3">
      <c r="A92" s="40"/>
      <c r="B92" s="50" t="s">
        <v>261</v>
      </c>
      <c r="C92" s="48" t="s">
        <v>262</v>
      </c>
      <c r="D92" s="69"/>
      <c r="E92" s="41">
        <v>1070</v>
      </c>
      <c r="F92" s="41">
        <f t="shared" si="2"/>
        <v>1498</v>
      </c>
      <c r="G92" s="41">
        <f t="shared" si="3"/>
        <v>1797.6</v>
      </c>
      <c r="H92" s="33" t="s">
        <v>53</v>
      </c>
      <c r="I92" s="33" t="s">
        <v>53</v>
      </c>
    </row>
    <row r="93" spans="1:9" ht="31.2" x14ac:dyDescent="0.3">
      <c r="A93" s="40"/>
      <c r="B93" s="50" t="s">
        <v>263</v>
      </c>
      <c r="C93" s="48" t="s">
        <v>264</v>
      </c>
      <c r="D93" s="69"/>
      <c r="E93" s="41">
        <v>1070</v>
      </c>
      <c r="F93" s="41">
        <f t="shared" si="2"/>
        <v>1498</v>
      </c>
      <c r="G93" s="41">
        <f t="shared" si="3"/>
        <v>1797.6</v>
      </c>
      <c r="H93" s="33" t="s">
        <v>53</v>
      </c>
      <c r="I93" s="33" t="s">
        <v>53</v>
      </c>
    </row>
    <row r="94" spans="1:9" ht="46.8" x14ac:dyDescent="0.3">
      <c r="A94" s="40"/>
      <c r="B94" s="50" t="s">
        <v>265</v>
      </c>
      <c r="C94" s="48" t="s">
        <v>266</v>
      </c>
      <c r="D94" s="69"/>
      <c r="E94" s="41">
        <v>1070</v>
      </c>
      <c r="F94" s="41">
        <f t="shared" si="2"/>
        <v>1498</v>
      </c>
      <c r="G94" s="41">
        <f t="shared" si="3"/>
        <v>1797.6</v>
      </c>
      <c r="H94" s="33" t="s">
        <v>53</v>
      </c>
      <c r="I94" s="33" t="s">
        <v>53</v>
      </c>
    </row>
    <row r="95" spans="1:9" ht="46.8" x14ac:dyDescent="0.3">
      <c r="A95" s="40"/>
      <c r="B95" s="50" t="s">
        <v>267</v>
      </c>
      <c r="C95" s="48" t="s">
        <v>268</v>
      </c>
      <c r="D95" s="69"/>
      <c r="E95" s="41">
        <v>1070</v>
      </c>
      <c r="F95" s="41">
        <f t="shared" si="2"/>
        <v>1498</v>
      </c>
      <c r="G95" s="41">
        <f t="shared" si="3"/>
        <v>1797.6</v>
      </c>
      <c r="H95" s="33" t="s">
        <v>53</v>
      </c>
      <c r="I95" s="33" t="s">
        <v>53</v>
      </c>
    </row>
    <row r="96" spans="1:9" ht="31.2" x14ac:dyDescent="0.3">
      <c r="A96" s="40"/>
      <c r="B96" s="50" t="s">
        <v>269</v>
      </c>
      <c r="C96" s="48" t="s">
        <v>270</v>
      </c>
      <c r="D96" s="69"/>
      <c r="E96" s="41">
        <v>1070</v>
      </c>
      <c r="F96" s="41">
        <f t="shared" si="2"/>
        <v>1498</v>
      </c>
      <c r="G96" s="41">
        <f t="shared" si="3"/>
        <v>1797.6</v>
      </c>
      <c r="H96" s="33" t="s">
        <v>53</v>
      </c>
      <c r="I96" s="33" t="s">
        <v>53</v>
      </c>
    </row>
    <row r="97" spans="1:9" ht="46.8" x14ac:dyDescent="0.3">
      <c r="A97" s="40"/>
      <c r="B97" s="50" t="s">
        <v>271</v>
      </c>
      <c r="C97" s="48" t="s">
        <v>272</v>
      </c>
      <c r="D97" s="69"/>
      <c r="E97" s="41">
        <v>1070</v>
      </c>
      <c r="F97" s="41">
        <f t="shared" si="2"/>
        <v>1498</v>
      </c>
      <c r="G97" s="41">
        <f t="shared" si="3"/>
        <v>1797.6</v>
      </c>
      <c r="H97" s="33" t="s">
        <v>53</v>
      </c>
      <c r="I97" s="33" t="s">
        <v>53</v>
      </c>
    </row>
    <row r="98" spans="1:9" ht="46.8" x14ac:dyDescent="0.3">
      <c r="A98" s="40"/>
      <c r="B98" s="50" t="s">
        <v>273</v>
      </c>
      <c r="C98" s="48" t="s">
        <v>274</v>
      </c>
      <c r="D98" s="69"/>
      <c r="E98" s="41">
        <v>1070</v>
      </c>
      <c r="F98" s="41">
        <f t="shared" si="2"/>
        <v>1498</v>
      </c>
      <c r="G98" s="41">
        <f t="shared" si="3"/>
        <v>1797.6</v>
      </c>
      <c r="H98" s="33" t="s">
        <v>53</v>
      </c>
      <c r="I98" s="33" t="s">
        <v>53</v>
      </c>
    </row>
    <row r="99" spans="1:9" ht="31.2" x14ac:dyDescent="0.3">
      <c r="A99" s="40"/>
      <c r="B99" s="50" t="s">
        <v>275</v>
      </c>
      <c r="C99" s="48" t="s">
        <v>276</v>
      </c>
      <c r="D99" s="69"/>
      <c r="E99" s="41">
        <v>1070</v>
      </c>
      <c r="F99" s="41">
        <f t="shared" si="2"/>
        <v>1498</v>
      </c>
      <c r="G99" s="41">
        <f t="shared" si="3"/>
        <v>1797.6</v>
      </c>
      <c r="H99" s="33" t="s">
        <v>53</v>
      </c>
      <c r="I99" s="33" t="s">
        <v>53</v>
      </c>
    </row>
    <row r="100" spans="1:9" ht="46.8" x14ac:dyDescent="0.3">
      <c r="A100" s="40"/>
      <c r="B100" s="50" t="s">
        <v>277</v>
      </c>
      <c r="C100" s="48" t="s">
        <v>278</v>
      </c>
      <c r="D100" s="69"/>
      <c r="E100" s="41">
        <v>1070</v>
      </c>
      <c r="F100" s="41">
        <f t="shared" si="2"/>
        <v>1498</v>
      </c>
      <c r="G100" s="41">
        <f t="shared" si="3"/>
        <v>1797.6</v>
      </c>
      <c r="H100" s="33" t="s">
        <v>53</v>
      </c>
      <c r="I100" s="33" t="s">
        <v>53</v>
      </c>
    </row>
    <row r="101" spans="1:9" ht="31.2" x14ac:dyDescent="0.3">
      <c r="A101" s="40"/>
      <c r="B101" s="50" t="s">
        <v>279</v>
      </c>
      <c r="C101" s="48" t="s">
        <v>280</v>
      </c>
      <c r="D101" s="69"/>
      <c r="E101" s="41">
        <v>1070</v>
      </c>
      <c r="F101" s="41">
        <f t="shared" si="2"/>
        <v>1498</v>
      </c>
      <c r="G101" s="41">
        <f t="shared" si="3"/>
        <v>1797.6</v>
      </c>
      <c r="H101" s="33" t="s">
        <v>53</v>
      </c>
      <c r="I101" s="33" t="s">
        <v>53</v>
      </c>
    </row>
    <row r="102" spans="1:9" ht="46.8" x14ac:dyDescent="0.3">
      <c r="A102" s="40"/>
      <c r="B102" s="50" t="s">
        <v>281</v>
      </c>
      <c r="C102" s="48" t="s">
        <v>282</v>
      </c>
      <c r="D102" s="69"/>
      <c r="E102" s="41">
        <v>1070</v>
      </c>
      <c r="F102" s="41">
        <f t="shared" si="2"/>
        <v>1498</v>
      </c>
      <c r="G102" s="41">
        <f t="shared" si="3"/>
        <v>1797.6</v>
      </c>
      <c r="H102" s="33" t="s">
        <v>53</v>
      </c>
      <c r="I102" s="33" t="s">
        <v>53</v>
      </c>
    </row>
    <row r="103" spans="1:9" x14ac:dyDescent="0.3">
      <c r="A103" s="58" t="s">
        <v>377</v>
      </c>
      <c r="B103" s="55"/>
      <c r="C103" s="42" t="s">
        <v>283</v>
      </c>
      <c r="D103" s="57">
        <v>9162.91</v>
      </c>
      <c r="E103" s="41"/>
      <c r="F103" s="41"/>
      <c r="G103" s="41"/>
      <c r="H103" s="33"/>
      <c r="I103" s="33"/>
    </row>
    <row r="104" spans="1:9" ht="31.2" x14ac:dyDescent="0.3">
      <c r="A104" s="40"/>
      <c r="B104" s="50" t="s">
        <v>284</v>
      </c>
      <c r="C104" s="48" t="s">
        <v>285</v>
      </c>
      <c r="D104" s="41"/>
      <c r="E104" s="41">
        <v>4640</v>
      </c>
      <c r="F104" s="41">
        <f>ROUND(E104*1.4,2)</f>
        <v>6496</v>
      </c>
      <c r="G104" s="41">
        <f>ROUND(E104*1.68,2)</f>
        <v>7795.2</v>
      </c>
      <c r="H104" s="33" t="s">
        <v>53</v>
      </c>
      <c r="I104" s="33" t="s">
        <v>53</v>
      </c>
    </row>
    <row r="105" spans="1:9" ht="46.8" x14ac:dyDescent="0.3">
      <c r="A105" s="70"/>
      <c r="B105" s="50" t="s">
        <v>286</v>
      </c>
      <c r="C105" s="48" t="s">
        <v>287</v>
      </c>
      <c r="D105" s="41"/>
      <c r="E105" s="41">
        <v>4640</v>
      </c>
      <c r="F105" s="41">
        <f t="shared" si="2"/>
        <v>6496</v>
      </c>
      <c r="G105" s="41">
        <f t="shared" si="3"/>
        <v>7795.2</v>
      </c>
      <c r="H105" s="33" t="s">
        <v>53</v>
      </c>
      <c r="I105" s="33" t="s">
        <v>53</v>
      </c>
    </row>
    <row r="106" spans="1:9" ht="62.4" x14ac:dyDescent="0.3">
      <c r="A106" s="70"/>
      <c r="B106" s="50" t="s">
        <v>288</v>
      </c>
      <c r="C106" s="48" t="s">
        <v>289</v>
      </c>
      <c r="D106" s="41"/>
      <c r="E106" s="41">
        <v>4640</v>
      </c>
      <c r="F106" s="41">
        <f t="shared" si="2"/>
        <v>6496</v>
      </c>
      <c r="G106" s="41">
        <f t="shared" si="3"/>
        <v>7795.2</v>
      </c>
      <c r="H106" s="33" t="s">
        <v>53</v>
      </c>
      <c r="I106" s="33" t="s">
        <v>53</v>
      </c>
    </row>
    <row r="107" spans="1:9" ht="31.2" x14ac:dyDescent="0.3">
      <c r="A107" s="70"/>
      <c r="B107" s="50" t="s">
        <v>290</v>
      </c>
      <c r="C107" s="48" t="s">
        <v>291</v>
      </c>
      <c r="D107" s="41"/>
      <c r="E107" s="41">
        <v>4640</v>
      </c>
      <c r="F107" s="41">
        <f t="shared" si="2"/>
        <v>6496</v>
      </c>
      <c r="G107" s="41">
        <f t="shared" si="3"/>
        <v>7795.2</v>
      </c>
      <c r="H107" s="33" t="s">
        <v>53</v>
      </c>
      <c r="I107" s="33" t="s">
        <v>53</v>
      </c>
    </row>
    <row r="108" spans="1:9" ht="46.8" x14ac:dyDescent="0.3">
      <c r="A108" s="70"/>
      <c r="B108" s="50" t="s">
        <v>292</v>
      </c>
      <c r="C108" s="48" t="s">
        <v>293</v>
      </c>
      <c r="D108" s="41"/>
      <c r="E108" s="41">
        <v>4640</v>
      </c>
      <c r="F108" s="41">
        <f t="shared" si="2"/>
        <v>6496</v>
      </c>
      <c r="G108" s="41">
        <f t="shared" si="3"/>
        <v>7795.2</v>
      </c>
      <c r="H108" s="33" t="s">
        <v>53</v>
      </c>
      <c r="I108" s="33" t="s">
        <v>53</v>
      </c>
    </row>
    <row r="109" spans="1:9" ht="31.2" x14ac:dyDescent="0.3">
      <c r="A109" s="70"/>
      <c r="B109" s="50" t="s">
        <v>294</v>
      </c>
      <c r="C109" s="48" t="s">
        <v>295</v>
      </c>
      <c r="D109" s="41"/>
      <c r="E109" s="41">
        <v>4640</v>
      </c>
      <c r="F109" s="41">
        <f t="shared" si="2"/>
        <v>6496</v>
      </c>
      <c r="G109" s="41">
        <f t="shared" si="3"/>
        <v>7795.2</v>
      </c>
      <c r="H109" s="33" t="s">
        <v>53</v>
      </c>
      <c r="I109" s="33" t="s">
        <v>53</v>
      </c>
    </row>
    <row r="110" spans="1:9" ht="46.8" x14ac:dyDescent="0.3">
      <c r="A110" s="70"/>
      <c r="B110" s="50" t="s">
        <v>296</v>
      </c>
      <c r="C110" s="48" t="s">
        <v>297</v>
      </c>
      <c r="D110" s="41"/>
      <c r="E110" s="41">
        <v>4640</v>
      </c>
      <c r="F110" s="41">
        <f t="shared" si="2"/>
        <v>6496</v>
      </c>
      <c r="G110" s="41">
        <f t="shared" si="3"/>
        <v>7795.2</v>
      </c>
      <c r="H110" s="33" t="s">
        <v>53</v>
      </c>
      <c r="I110" s="33" t="s">
        <v>53</v>
      </c>
    </row>
    <row r="111" spans="1:9" ht="31.2" x14ac:dyDescent="0.3">
      <c r="A111" s="70"/>
      <c r="B111" s="50" t="s">
        <v>298</v>
      </c>
      <c r="C111" s="48" t="s">
        <v>299</v>
      </c>
      <c r="D111" s="41"/>
      <c r="E111" s="41">
        <v>4640</v>
      </c>
      <c r="F111" s="41">
        <f t="shared" si="2"/>
        <v>6496</v>
      </c>
      <c r="G111" s="41">
        <f t="shared" si="3"/>
        <v>7795.2</v>
      </c>
      <c r="H111" s="33" t="s">
        <v>53</v>
      </c>
      <c r="I111" s="33" t="s">
        <v>53</v>
      </c>
    </row>
    <row r="112" spans="1:9" ht="31.2" x14ac:dyDescent="0.3">
      <c r="A112" s="70"/>
      <c r="B112" s="50" t="s">
        <v>300</v>
      </c>
      <c r="C112" s="48" t="s">
        <v>301</v>
      </c>
      <c r="D112" s="41"/>
      <c r="E112" s="41">
        <v>4640</v>
      </c>
      <c r="F112" s="41">
        <f t="shared" si="2"/>
        <v>6496</v>
      </c>
      <c r="G112" s="41">
        <f t="shared" si="3"/>
        <v>7795.2</v>
      </c>
      <c r="H112" s="33" t="s">
        <v>53</v>
      </c>
      <c r="I112" s="33" t="s">
        <v>53</v>
      </c>
    </row>
    <row r="113" spans="1:9" ht="46.8" x14ac:dyDescent="0.3">
      <c r="A113" s="70"/>
      <c r="B113" s="50" t="s">
        <v>302</v>
      </c>
      <c r="C113" s="48" t="s">
        <v>303</v>
      </c>
      <c r="D113" s="41"/>
      <c r="E113" s="41">
        <v>4640</v>
      </c>
      <c r="F113" s="41">
        <f t="shared" si="2"/>
        <v>6496</v>
      </c>
      <c r="G113" s="41">
        <f t="shared" si="3"/>
        <v>7795.2</v>
      </c>
      <c r="H113" s="33" t="s">
        <v>53</v>
      </c>
      <c r="I113" s="33" t="s">
        <v>53</v>
      </c>
    </row>
    <row r="114" spans="1:9" ht="31.2" x14ac:dyDescent="0.3">
      <c r="A114" s="70"/>
      <c r="B114" s="50" t="s">
        <v>304</v>
      </c>
      <c r="C114" s="48" t="s">
        <v>305</v>
      </c>
      <c r="D114" s="41"/>
      <c r="E114" s="41">
        <v>4640</v>
      </c>
      <c r="F114" s="41">
        <f t="shared" si="2"/>
        <v>6496</v>
      </c>
      <c r="G114" s="41">
        <f t="shared" si="3"/>
        <v>7795.2</v>
      </c>
      <c r="H114" s="33" t="s">
        <v>53</v>
      </c>
      <c r="I114" s="33" t="s">
        <v>53</v>
      </c>
    </row>
    <row r="115" spans="1:9" ht="46.8" x14ac:dyDescent="0.3">
      <c r="A115" s="70"/>
      <c r="B115" s="50" t="s">
        <v>306</v>
      </c>
      <c r="C115" s="48" t="s">
        <v>307</v>
      </c>
      <c r="D115" s="41"/>
      <c r="E115" s="41">
        <v>4640</v>
      </c>
      <c r="F115" s="41">
        <f t="shared" si="2"/>
        <v>6496</v>
      </c>
      <c r="G115" s="41">
        <f t="shared" si="3"/>
        <v>7795.2</v>
      </c>
      <c r="H115" s="33" t="s">
        <v>53</v>
      </c>
      <c r="I115" s="33" t="s">
        <v>53</v>
      </c>
    </row>
    <row r="116" spans="1:9" ht="46.8" x14ac:dyDescent="0.3">
      <c r="A116" s="70"/>
      <c r="B116" s="50" t="s">
        <v>308</v>
      </c>
      <c r="C116" s="48" t="s">
        <v>309</v>
      </c>
      <c r="D116" s="41"/>
      <c r="E116" s="41">
        <v>4640</v>
      </c>
      <c r="F116" s="41">
        <f t="shared" si="2"/>
        <v>6496</v>
      </c>
      <c r="G116" s="41">
        <f t="shared" si="3"/>
        <v>7795.2</v>
      </c>
      <c r="H116" s="33" t="s">
        <v>53</v>
      </c>
      <c r="I116" s="33" t="s">
        <v>53</v>
      </c>
    </row>
    <row r="117" spans="1:9" ht="46.8" x14ac:dyDescent="0.3">
      <c r="A117" s="70"/>
      <c r="B117" s="50" t="s">
        <v>310</v>
      </c>
      <c r="C117" s="48" t="s">
        <v>311</v>
      </c>
      <c r="D117" s="41"/>
      <c r="E117" s="41">
        <v>4640</v>
      </c>
      <c r="F117" s="41">
        <f t="shared" si="2"/>
        <v>6496</v>
      </c>
      <c r="G117" s="41">
        <f t="shared" si="3"/>
        <v>7795.2</v>
      </c>
      <c r="H117" s="33" t="s">
        <v>53</v>
      </c>
      <c r="I117" s="33" t="s">
        <v>53</v>
      </c>
    </row>
    <row r="118" spans="1:9" ht="31.2" x14ac:dyDescent="0.3">
      <c r="A118" s="70"/>
      <c r="B118" s="50" t="s">
        <v>312</v>
      </c>
      <c r="C118" s="48" t="s">
        <v>313</v>
      </c>
      <c r="D118" s="41"/>
      <c r="E118" s="41">
        <v>4640</v>
      </c>
      <c r="F118" s="41">
        <f t="shared" si="2"/>
        <v>6496</v>
      </c>
      <c r="G118" s="41">
        <f t="shared" si="3"/>
        <v>7795.2</v>
      </c>
      <c r="H118" s="33" t="s">
        <v>53</v>
      </c>
      <c r="I118" s="33" t="s">
        <v>53</v>
      </c>
    </row>
    <row r="119" spans="1:9" ht="31.2" x14ac:dyDescent="0.3">
      <c r="A119" s="70"/>
      <c r="B119" s="50" t="s">
        <v>314</v>
      </c>
      <c r="C119" s="48" t="s">
        <v>315</v>
      </c>
      <c r="D119" s="41"/>
      <c r="E119" s="41">
        <v>4640</v>
      </c>
      <c r="F119" s="41">
        <f t="shared" si="2"/>
        <v>6496</v>
      </c>
      <c r="G119" s="41">
        <f t="shared" si="3"/>
        <v>7795.2</v>
      </c>
      <c r="H119" s="33" t="s">
        <v>53</v>
      </c>
      <c r="I119" s="33" t="s">
        <v>53</v>
      </c>
    </row>
    <row r="120" spans="1:9" ht="31.2" x14ac:dyDescent="0.3">
      <c r="A120" s="70"/>
      <c r="B120" s="50" t="s">
        <v>316</v>
      </c>
      <c r="C120" s="48" t="s">
        <v>317</v>
      </c>
      <c r="D120" s="41"/>
      <c r="E120" s="41">
        <v>4640</v>
      </c>
      <c r="F120" s="41">
        <f t="shared" si="2"/>
        <v>6496</v>
      </c>
      <c r="G120" s="41">
        <f t="shared" si="3"/>
        <v>7795.2</v>
      </c>
      <c r="H120" s="33" t="s">
        <v>53</v>
      </c>
      <c r="I120" s="33" t="s">
        <v>53</v>
      </c>
    </row>
    <row r="121" spans="1:9" ht="31.2" x14ac:dyDescent="0.3">
      <c r="A121" s="70"/>
      <c r="B121" s="50" t="s">
        <v>318</v>
      </c>
      <c r="C121" s="48" t="s">
        <v>319</v>
      </c>
      <c r="D121" s="41"/>
      <c r="E121" s="41">
        <v>4640</v>
      </c>
      <c r="F121" s="41">
        <f t="shared" si="2"/>
        <v>6496</v>
      </c>
      <c r="G121" s="41">
        <f t="shared" si="3"/>
        <v>7795.2</v>
      </c>
      <c r="H121" s="33" t="s">
        <v>53</v>
      </c>
      <c r="I121" s="33" t="s">
        <v>53</v>
      </c>
    </row>
    <row r="122" spans="1:9" ht="31.2" x14ac:dyDescent="0.3">
      <c r="A122" s="70"/>
      <c r="B122" s="50" t="s">
        <v>320</v>
      </c>
      <c r="C122" s="48" t="s">
        <v>321</v>
      </c>
      <c r="D122" s="41"/>
      <c r="E122" s="41">
        <v>4640</v>
      </c>
      <c r="F122" s="41">
        <f t="shared" si="2"/>
        <v>6496</v>
      </c>
      <c r="G122" s="41">
        <f t="shared" si="3"/>
        <v>7795.2</v>
      </c>
      <c r="H122" s="33" t="s">
        <v>53</v>
      </c>
      <c r="I122" s="33" t="s">
        <v>53</v>
      </c>
    </row>
    <row r="123" spans="1:9" ht="31.2" x14ac:dyDescent="0.3">
      <c r="A123" s="70"/>
      <c r="B123" s="50" t="s">
        <v>322</v>
      </c>
      <c r="C123" s="48" t="s">
        <v>323</v>
      </c>
      <c r="D123" s="41"/>
      <c r="E123" s="41">
        <v>4640</v>
      </c>
      <c r="F123" s="41">
        <f t="shared" si="2"/>
        <v>6496</v>
      </c>
      <c r="G123" s="41">
        <f t="shared" si="3"/>
        <v>7795.2</v>
      </c>
      <c r="H123" s="33" t="s">
        <v>53</v>
      </c>
      <c r="I123" s="33" t="s">
        <v>53</v>
      </c>
    </row>
    <row r="124" spans="1:9" ht="31.2" x14ac:dyDescent="0.3">
      <c r="A124" s="70"/>
      <c r="B124" s="50" t="s">
        <v>324</v>
      </c>
      <c r="C124" s="48" t="s">
        <v>325</v>
      </c>
      <c r="D124" s="41"/>
      <c r="E124" s="41">
        <v>4640</v>
      </c>
      <c r="F124" s="41">
        <f t="shared" si="2"/>
        <v>6496</v>
      </c>
      <c r="G124" s="41">
        <f t="shared" si="3"/>
        <v>7795.2</v>
      </c>
      <c r="H124" s="33" t="s">
        <v>53</v>
      </c>
      <c r="I124" s="33" t="s">
        <v>53</v>
      </c>
    </row>
    <row r="125" spans="1:9" ht="31.2" x14ac:dyDescent="0.3">
      <c r="A125" s="70"/>
      <c r="B125" s="50" t="s">
        <v>326</v>
      </c>
      <c r="C125" s="48" t="s">
        <v>327</v>
      </c>
      <c r="D125" s="41"/>
      <c r="E125" s="41">
        <v>4640</v>
      </c>
      <c r="F125" s="41">
        <f t="shared" si="2"/>
        <v>6496</v>
      </c>
      <c r="G125" s="41">
        <f t="shared" si="3"/>
        <v>7795.2</v>
      </c>
      <c r="H125" s="33" t="s">
        <v>53</v>
      </c>
      <c r="I125" s="33" t="s">
        <v>53</v>
      </c>
    </row>
    <row r="126" spans="1:9" ht="46.8" x14ac:dyDescent="0.3">
      <c r="A126" s="70"/>
      <c r="B126" s="50" t="s">
        <v>328</v>
      </c>
      <c r="C126" s="48" t="s">
        <v>329</v>
      </c>
      <c r="D126" s="41"/>
      <c r="E126" s="41">
        <v>6032</v>
      </c>
      <c r="F126" s="41">
        <f t="shared" si="2"/>
        <v>8444.7999999999993</v>
      </c>
      <c r="G126" s="41">
        <f t="shared" si="3"/>
        <v>10133.76</v>
      </c>
      <c r="H126" s="33" t="s">
        <v>53</v>
      </c>
      <c r="I126" s="33" t="s">
        <v>53</v>
      </c>
    </row>
    <row r="127" spans="1:9" ht="31.2" x14ac:dyDescent="0.3">
      <c r="A127" s="70"/>
      <c r="B127" s="50" t="s">
        <v>330</v>
      </c>
      <c r="C127" s="48" t="s">
        <v>331</v>
      </c>
      <c r="D127" s="41"/>
      <c r="E127" s="41">
        <v>6032</v>
      </c>
      <c r="F127" s="41">
        <f t="shared" si="2"/>
        <v>8444.7999999999993</v>
      </c>
      <c r="G127" s="41">
        <f t="shared" si="3"/>
        <v>10133.76</v>
      </c>
      <c r="H127" s="33" t="s">
        <v>53</v>
      </c>
      <c r="I127" s="33" t="s">
        <v>53</v>
      </c>
    </row>
    <row r="128" spans="1:9" ht="62.4" x14ac:dyDescent="0.3">
      <c r="A128" s="70"/>
      <c r="B128" s="50" t="s">
        <v>332</v>
      </c>
      <c r="C128" s="48" t="s">
        <v>333</v>
      </c>
      <c r="D128" s="41"/>
      <c r="E128" s="41">
        <v>6032</v>
      </c>
      <c r="F128" s="41">
        <f t="shared" si="2"/>
        <v>8444.7999999999993</v>
      </c>
      <c r="G128" s="41">
        <f t="shared" si="3"/>
        <v>10133.76</v>
      </c>
      <c r="H128" s="33" t="s">
        <v>53</v>
      </c>
      <c r="I128" s="33" t="s">
        <v>53</v>
      </c>
    </row>
    <row r="129" spans="1:9" ht="46.8" x14ac:dyDescent="0.3">
      <c r="A129" s="70"/>
      <c r="B129" s="50" t="s">
        <v>334</v>
      </c>
      <c r="C129" s="48" t="s">
        <v>335</v>
      </c>
      <c r="D129" s="41"/>
      <c r="E129" s="41">
        <v>6032</v>
      </c>
      <c r="F129" s="41">
        <f t="shared" si="2"/>
        <v>8444.7999999999993</v>
      </c>
      <c r="G129" s="41">
        <f t="shared" ref="G129:G149" si="4">ROUND(E129*1.68,2)</f>
        <v>10133.76</v>
      </c>
      <c r="H129" s="33" t="s">
        <v>53</v>
      </c>
      <c r="I129" s="33" t="s">
        <v>53</v>
      </c>
    </row>
    <row r="130" spans="1:9" ht="31.2" x14ac:dyDescent="0.3">
      <c r="A130" s="70"/>
      <c r="B130" s="50" t="s">
        <v>336</v>
      </c>
      <c r="C130" s="48" t="s">
        <v>337</v>
      </c>
      <c r="D130" s="41"/>
      <c r="E130" s="41">
        <v>6032</v>
      </c>
      <c r="F130" s="41">
        <f t="shared" si="2"/>
        <v>8444.7999999999993</v>
      </c>
      <c r="G130" s="41">
        <f t="shared" si="4"/>
        <v>10133.76</v>
      </c>
      <c r="H130" s="33" t="s">
        <v>53</v>
      </c>
      <c r="I130" s="33" t="s">
        <v>53</v>
      </c>
    </row>
    <row r="131" spans="1:9" ht="31.2" x14ac:dyDescent="0.3">
      <c r="A131" s="70"/>
      <c r="B131" s="50" t="s">
        <v>338</v>
      </c>
      <c r="C131" s="48" t="s">
        <v>339</v>
      </c>
      <c r="D131" s="41"/>
      <c r="E131" s="41">
        <v>6960</v>
      </c>
      <c r="F131" s="41">
        <f t="shared" si="2"/>
        <v>9744</v>
      </c>
      <c r="G131" s="41">
        <f t="shared" si="4"/>
        <v>11692.8</v>
      </c>
      <c r="H131" s="33" t="s">
        <v>53</v>
      </c>
      <c r="I131" s="33" t="s">
        <v>53</v>
      </c>
    </row>
    <row r="132" spans="1:9" ht="31.2" x14ac:dyDescent="0.3">
      <c r="A132" s="70"/>
      <c r="B132" s="50" t="s">
        <v>340</v>
      </c>
      <c r="C132" s="48" t="s">
        <v>341</v>
      </c>
      <c r="D132" s="41"/>
      <c r="E132" s="41">
        <v>4640</v>
      </c>
      <c r="F132" s="41">
        <f t="shared" si="2"/>
        <v>6496</v>
      </c>
      <c r="G132" s="41">
        <f t="shared" si="4"/>
        <v>7795.2</v>
      </c>
      <c r="H132" s="33" t="s">
        <v>53</v>
      </c>
      <c r="I132" s="33" t="s">
        <v>53</v>
      </c>
    </row>
    <row r="133" spans="1:9" ht="31.2" x14ac:dyDescent="0.3">
      <c r="A133" s="70"/>
      <c r="B133" s="50" t="s">
        <v>342</v>
      </c>
      <c r="C133" s="48" t="s">
        <v>343</v>
      </c>
      <c r="D133" s="41"/>
      <c r="E133" s="41">
        <v>4640</v>
      </c>
      <c r="F133" s="41">
        <f t="shared" si="2"/>
        <v>6496</v>
      </c>
      <c r="G133" s="41">
        <f t="shared" si="4"/>
        <v>7795.2</v>
      </c>
      <c r="H133" s="33" t="s">
        <v>53</v>
      </c>
      <c r="I133" s="33" t="s">
        <v>53</v>
      </c>
    </row>
    <row r="134" spans="1:9" ht="46.8" x14ac:dyDescent="0.3">
      <c r="A134" s="70"/>
      <c r="B134" s="50" t="s">
        <v>344</v>
      </c>
      <c r="C134" s="48" t="s">
        <v>345</v>
      </c>
      <c r="D134" s="41"/>
      <c r="E134" s="41">
        <v>4640</v>
      </c>
      <c r="F134" s="41">
        <f t="shared" si="2"/>
        <v>6496</v>
      </c>
      <c r="G134" s="41">
        <f t="shared" si="4"/>
        <v>7795.2</v>
      </c>
      <c r="H134" s="33" t="s">
        <v>53</v>
      </c>
      <c r="I134" s="33" t="s">
        <v>53</v>
      </c>
    </row>
    <row r="135" spans="1:9" ht="31.2" x14ac:dyDescent="0.3">
      <c r="A135" s="70"/>
      <c r="B135" s="50" t="s">
        <v>346</v>
      </c>
      <c r="C135" s="48" t="s">
        <v>347</v>
      </c>
      <c r="D135" s="41"/>
      <c r="E135" s="41">
        <v>4640</v>
      </c>
      <c r="F135" s="41">
        <f t="shared" si="2"/>
        <v>6496</v>
      </c>
      <c r="G135" s="41">
        <f t="shared" si="4"/>
        <v>7795.2</v>
      </c>
      <c r="H135" s="33" t="s">
        <v>53</v>
      </c>
      <c r="I135" s="33" t="s">
        <v>53</v>
      </c>
    </row>
    <row r="136" spans="1:9" ht="31.2" x14ac:dyDescent="0.3">
      <c r="A136" s="70"/>
      <c r="B136" s="50" t="s">
        <v>348</v>
      </c>
      <c r="C136" s="48" t="s">
        <v>349</v>
      </c>
      <c r="D136" s="41"/>
      <c r="E136" s="41">
        <v>4640</v>
      </c>
      <c r="F136" s="41">
        <f t="shared" si="2"/>
        <v>6496</v>
      </c>
      <c r="G136" s="41">
        <f t="shared" si="4"/>
        <v>7795.2</v>
      </c>
      <c r="H136" s="33" t="s">
        <v>53</v>
      </c>
      <c r="I136" s="33" t="s">
        <v>53</v>
      </c>
    </row>
    <row r="137" spans="1:9" ht="46.8" x14ac:dyDescent="0.3">
      <c r="A137" s="70"/>
      <c r="B137" s="50" t="s">
        <v>350</v>
      </c>
      <c r="C137" s="48" t="s">
        <v>351</v>
      </c>
      <c r="D137" s="41"/>
      <c r="E137" s="41">
        <v>4640</v>
      </c>
      <c r="F137" s="41">
        <f t="shared" si="2"/>
        <v>6496</v>
      </c>
      <c r="G137" s="41">
        <f t="shared" si="4"/>
        <v>7795.2</v>
      </c>
      <c r="H137" s="33" t="s">
        <v>53</v>
      </c>
      <c r="I137" s="33" t="s">
        <v>53</v>
      </c>
    </row>
    <row r="138" spans="1:9" ht="46.8" x14ac:dyDescent="0.3">
      <c r="A138" s="70"/>
      <c r="B138" s="50" t="s">
        <v>352</v>
      </c>
      <c r="C138" s="48" t="s">
        <v>353</v>
      </c>
      <c r="D138" s="41"/>
      <c r="E138" s="41">
        <v>6960</v>
      </c>
      <c r="F138" s="41">
        <f t="shared" ref="F138:F149" si="5">ROUND(E138*1.4,2)</f>
        <v>9744</v>
      </c>
      <c r="G138" s="41">
        <f t="shared" si="4"/>
        <v>11692.8</v>
      </c>
      <c r="H138" s="33" t="s">
        <v>53</v>
      </c>
      <c r="I138" s="33" t="s">
        <v>53</v>
      </c>
    </row>
    <row r="139" spans="1:9" ht="46.8" x14ac:dyDescent="0.3">
      <c r="A139" s="70"/>
      <c r="B139" s="50" t="s">
        <v>354</v>
      </c>
      <c r="C139" s="48" t="s">
        <v>355</v>
      </c>
      <c r="D139" s="41"/>
      <c r="E139" s="41">
        <v>6960</v>
      </c>
      <c r="F139" s="41">
        <f t="shared" si="5"/>
        <v>9744</v>
      </c>
      <c r="G139" s="41">
        <f t="shared" si="4"/>
        <v>11692.8</v>
      </c>
      <c r="H139" s="33" t="s">
        <v>53</v>
      </c>
      <c r="I139" s="33" t="s">
        <v>53</v>
      </c>
    </row>
    <row r="140" spans="1:9" ht="62.4" x14ac:dyDescent="0.3">
      <c r="A140" s="70"/>
      <c r="B140" s="50" t="s">
        <v>356</v>
      </c>
      <c r="C140" s="48" t="s">
        <v>357</v>
      </c>
      <c r="D140" s="41"/>
      <c r="E140" s="41">
        <v>6960</v>
      </c>
      <c r="F140" s="41">
        <f t="shared" si="5"/>
        <v>9744</v>
      </c>
      <c r="G140" s="41">
        <f t="shared" si="4"/>
        <v>11692.8</v>
      </c>
      <c r="H140" s="33" t="s">
        <v>53</v>
      </c>
      <c r="I140" s="33" t="s">
        <v>53</v>
      </c>
    </row>
    <row r="141" spans="1:9" ht="31.2" x14ac:dyDescent="0.3">
      <c r="A141" s="70"/>
      <c r="B141" s="50" t="s">
        <v>358</v>
      </c>
      <c r="C141" s="48" t="s">
        <v>359</v>
      </c>
      <c r="D141" s="41"/>
      <c r="E141" s="41">
        <v>4640</v>
      </c>
      <c r="F141" s="41">
        <f t="shared" si="5"/>
        <v>6496</v>
      </c>
      <c r="G141" s="41">
        <f t="shared" si="4"/>
        <v>7795.2</v>
      </c>
      <c r="H141" s="33" t="s">
        <v>53</v>
      </c>
      <c r="I141" s="33" t="s">
        <v>53</v>
      </c>
    </row>
    <row r="142" spans="1:9" ht="46.8" x14ac:dyDescent="0.3">
      <c r="A142" s="70"/>
      <c r="B142" s="50" t="s">
        <v>360</v>
      </c>
      <c r="C142" s="48" t="s">
        <v>361</v>
      </c>
      <c r="D142" s="41"/>
      <c r="E142" s="41">
        <v>6960</v>
      </c>
      <c r="F142" s="41">
        <f t="shared" si="5"/>
        <v>9744</v>
      </c>
      <c r="G142" s="41">
        <f t="shared" si="4"/>
        <v>11692.8</v>
      </c>
      <c r="H142" s="33" t="s">
        <v>53</v>
      </c>
      <c r="I142" s="33" t="s">
        <v>53</v>
      </c>
    </row>
    <row r="143" spans="1:9" ht="46.8" x14ac:dyDescent="0.3">
      <c r="A143" s="70"/>
      <c r="B143" s="50" t="s">
        <v>362</v>
      </c>
      <c r="C143" s="48" t="s">
        <v>363</v>
      </c>
      <c r="D143" s="41"/>
      <c r="E143" s="41">
        <v>4640</v>
      </c>
      <c r="F143" s="41">
        <f t="shared" si="5"/>
        <v>6496</v>
      </c>
      <c r="G143" s="41">
        <f t="shared" si="4"/>
        <v>7795.2</v>
      </c>
      <c r="H143" s="33" t="s">
        <v>53</v>
      </c>
      <c r="I143" s="33" t="s">
        <v>53</v>
      </c>
    </row>
    <row r="144" spans="1:9" ht="46.8" x14ac:dyDescent="0.3">
      <c r="A144" s="70"/>
      <c r="B144" s="50" t="s">
        <v>364</v>
      </c>
      <c r="C144" s="48" t="s">
        <v>365</v>
      </c>
      <c r="D144" s="41"/>
      <c r="E144" s="41">
        <v>4640</v>
      </c>
      <c r="F144" s="41">
        <f t="shared" si="5"/>
        <v>6496</v>
      </c>
      <c r="G144" s="41">
        <f t="shared" si="4"/>
        <v>7795.2</v>
      </c>
      <c r="H144" s="33" t="s">
        <v>53</v>
      </c>
      <c r="I144" s="33" t="s">
        <v>53</v>
      </c>
    </row>
    <row r="145" spans="1:9" ht="62.4" x14ac:dyDescent="0.3">
      <c r="A145" s="70"/>
      <c r="B145" s="50" t="s">
        <v>366</v>
      </c>
      <c r="C145" s="48" t="s">
        <v>367</v>
      </c>
      <c r="D145" s="41"/>
      <c r="E145" s="41">
        <v>4640</v>
      </c>
      <c r="F145" s="41">
        <f t="shared" si="5"/>
        <v>6496</v>
      </c>
      <c r="G145" s="41">
        <f t="shared" si="4"/>
        <v>7795.2</v>
      </c>
      <c r="H145" s="33" t="s">
        <v>53</v>
      </c>
      <c r="I145" s="33" t="s">
        <v>53</v>
      </c>
    </row>
    <row r="146" spans="1:9" ht="62.4" x14ac:dyDescent="0.3">
      <c r="A146" s="70"/>
      <c r="B146" s="50" t="s">
        <v>368</v>
      </c>
      <c r="C146" s="48" t="s">
        <v>369</v>
      </c>
      <c r="D146" s="41"/>
      <c r="E146" s="41">
        <v>4640</v>
      </c>
      <c r="F146" s="41">
        <f t="shared" si="5"/>
        <v>6496</v>
      </c>
      <c r="G146" s="41">
        <f t="shared" si="4"/>
        <v>7795.2</v>
      </c>
      <c r="H146" s="33" t="s">
        <v>53</v>
      </c>
      <c r="I146" s="33" t="s">
        <v>53</v>
      </c>
    </row>
    <row r="147" spans="1:9" ht="46.8" x14ac:dyDescent="0.3">
      <c r="A147" s="70"/>
      <c r="B147" s="50" t="s">
        <v>370</v>
      </c>
      <c r="C147" s="48" t="s">
        <v>371</v>
      </c>
      <c r="D147" s="41"/>
      <c r="E147" s="41">
        <v>4640</v>
      </c>
      <c r="F147" s="41">
        <f t="shared" si="5"/>
        <v>6496</v>
      </c>
      <c r="G147" s="41">
        <f t="shared" si="4"/>
        <v>7795.2</v>
      </c>
      <c r="H147" s="33" t="s">
        <v>53</v>
      </c>
      <c r="I147" s="33" t="s">
        <v>53</v>
      </c>
    </row>
    <row r="148" spans="1:9" ht="62.4" x14ac:dyDescent="0.3">
      <c r="A148" s="70"/>
      <c r="B148" s="50" t="s">
        <v>372</v>
      </c>
      <c r="C148" s="48" t="s">
        <v>373</v>
      </c>
      <c r="D148" s="41"/>
      <c r="E148" s="41">
        <v>4640</v>
      </c>
      <c r="F148" s="41">
        <f t="shared" si="5"/>
        <v>6496</v>
      </c>
      <c r="G148" s="41">
        <f t="shared" si="4"/>
        <v>7795.2</v>
      </c>
      <c r="H148" s="33" t="s">
        <v>53</v>
      </c>
      <c r="I148" s="33" t="s">
        <v>53</v>
      </c>
    </row>
    <row r="149" spans="1:9" ht="62.4" x14ac:dyDescent="0.3">
      <c r="A149" s="70"/>
      <c r="B149" s="50" t="s">
        <v>374</v>
      </c>
      <c r="C149" s="48" t="s">
        <v>375</v>
      </c>
      <c r="D149" s="41"/>
      <c r="E149" s="41">
        <v>4640</v>
      </c>
      <c r="F149" s="41">
        <f t="shared" si="5"/>
        <v>6496</v>
      </c>
      <c r="G149" s="41">
        <f t="shared" si="4"/>
        <v>7795.2</v>
      </c>
      <c r="H149" s="33" t="s">
        <v>53</v>
      </c>
      <c r="I149" s="33" t="s">
        <v>53</v>
      </c>
    </row>
  </sheetData>
  <mergeCells count="10">
    <mergeCell ref="G1:I1"/>
    <mergeCell ref="G2:I2"/>
    <mergeCell ref="C3:I3"/>
    <mergeCell ref="E4:F4"/>
    <mergeCell ref="A5:A6"/>
    <mergeCell ref="C5:C6"/>
    <mergeCell ref="D5:D6"/>
    <mergeCell ref="E5:E6"/>
    <mergeCell ref="F5:I5"/>
    <mergeCell ref="B5:B6"/>
  </mergeCells>
  <pageMargins left="0.27559055118110237" right="0.19685039370078741" top="0.39370078740157483" bottom="0.19685039370078741" header="0.11811023622047245" footer="0.11811023622047245"/>
  <pageSetup paperSize="9" scale="85" firstPageNumber="6" fitToHeight="2" orientation="landscape" useFirstPageNumber="1" r:id="rId1"/>
  <headerFooter>
    <oddHeader>&amp;C&amp;P</oddHeader>
    <evenHeader>&amp;C3</evenHeader>
    <firstHeader>&amp;C2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98"/>
  <sheetViews>
    <sheetView view="pageBreakPreview" zoomScale="85" zoomScaleNormal="100" zoomScaleSheetLayoutView="85" workbookViewId="0">
      <pane xSplit="3" ySplit="7" topLeftCell="D8" activePane="bottomRight" state="frozen"/>
      <selection pane="topRight" activeCell="C1" sqref="C1"/>
      <selection pane="bottomLeft" activeCell="A6" sqref="A6"/>
      <selection pane="bottomRight" activeCell="D71" sqref="D71"/>
    </sheetView>
  </sheetViews>
  <sheetFormatPr defaultColWidth="9.109375" defaultRowHeight="18" x14ac:dyDescent="0.3"/>
  <cols>
    <col min="1" max="1" width="5.33203125" style="44" customWidth="1"/>
    <col min="2" max="2" width="17.5546875" style="44" customWidth="1"/>
    <col min="3" max="3" width="45.5546875" style="45" customWidth="1"/>
    <col min="4" max="4" width="11.5546875" style="45" customWidth="1"/>
    <col min="5" max="6" width="11.88671875" style="46" customWidth="1"/>
    <col min="7" max="10" width="12.44140625" style="44" customWidth="1"/>
    <col min="11" max="11" width="10.6640625" style="44" customWidth="1"/>
    <col min="12" max="12" width="10.44140625" style="44" customWidth="1"/>
    <col min="13" max="16384" width="9.109375" style="44"/>
  </cols>
  <sheetData>
    <row r="1" spans="1:17" ht="33.75" customHeight="1" x14ac:dyDescent="0.3">
      <c r="I1" s="99" t="s">
        <v>383</v>
      </c>
      <c r="J1" s="99"/>
      <c r="K1" s="99"/>
      <c r="L1" s="99"/>
    </row>
    <row r="2" spans="1:17" s="6" customFormat="1" ht="13.5" customHeight="1" x14ac:dyDescent="0.35">
      <c r="C2" s="39"/>
      <c r="D2" s="39"/>
      <c r="E2" s="39"/>
      <c r="F2" s="39"/>
      <c r="G2" s="39"/>
      <c r="H2" s="39"/>
      <c r="I2" s="100"/>
      <c r="J2" s="100"/>
      <c r="K2" s="100"/>
      <c r="L2" s="100"/>
      <c r="M2" s="39"/>
      <c r="N2" s="39"/>
      <c r="O2" s="39"/>
    </row>
    <row r="3" spans="1:17" s="6" customFormat="1" ht="48" customHeight="1" x14ac:dyDescent="0.35">
      <c r="C3" s="101" t="s">
        <v>91</v>
      </c>
      <c r="D3" s="101"/>
      <c r="E3" s="101"/>
      <c r="F3" s="101"/>
      <c r="G3" s="101"/>
      <c r="H3" s="101"/>
      <c r="I3" s="101"/>
      <c r="J3" s="101"/>
      <c r="K3" s="101"/>
      <c r="L3" s="101"/>
      <c r="N3" s="39"/>
      <c r="O3" s="39"/>
      <c r="P3" s="39"/>
      <c r="Q3" s="39"/>
    </row>
    <row r="4" spans="1:17" s="6" customFormat="1" ht="24" customHeight="1" x14ac:dyDescent="0.35">
      <c r="C4" s="39"/>
      <c r="D4" s="39"/>
      <c r="E4" s="102"/>
      <c r="F4" s="102"/>
      <c r="G4" s="102"/>
      <c r="H4" s="39"/>
      <c r="I4" s="39"/>
      <c r="J4" s="39"/>
      <c r="K4" s="39"/>
      <c r="L4" s="47"/>
      <c r="N4" s="39"/>
      <c r="O4" s="39"/>
      <c r="P4" s="39"/>
      <c r="Q4" s="39"/>
    </row>
    <row r="5" spans="1:17" ht="26.4" customHeight="1" x14ac:dyDescent="0.3">
      <c r="A5" s="91" t="s">
        <v>0</v>
      </c>
      <c r="B5" s="114" t="s">
        <v>92</v>
      </c>
      <c r="C5" s="87" t="s">
        <v>50</v>
      </c>
      <c r="D5" s="87" t="s">
        <v>87</v>
      </c>
      <c r="E5" s="103" t="s">
        <v>564</v>
      </c>
      <c r="F5" s="104"/>
      <c r="G5" s="104"/>
      <c r="H5" s="104"/>
      <c r="I5" s="104"/>
      <c r="J5" s="104"/>
      <c r="K5" s="104"/>
      <c r="L5" s="105"/>
    </row>
    <row r="6" spans="1:17" ht="26.4" customHeight="1" x14ac:dyDescent="0.3">
      <c r="A6" s="115"/>
      <c r="B6" s="114"/>
      <c r="C6" s="116"/>
      <c r="D6" s="116"/>
      <c r="E6" s="117" t="s">
        <v>1</v>
      </c>
      <c r="F6" s="117"/>
      <c r="G6" s="117" t="s">
        <v>2</v>
      </c>
      <c r="H6" s="117"/>
      <c r="I6" s="117" t="s">
        <v>3</v>
      </c>
      <c r="J6" s="117"/>
      <c r="K6" s="117" t="s">
        <v>4</v>
      </c>
      <c r="L6" s="117" t="s">
        <v>5</v>
      </c>
    </row>
    <row r="7" spans="1:17" ht="43.2" customHeight="1" x14ac:dyDescent="0.3">
      <c r="A7" s="92"/>
      <c r="B7" s="114"/>
      <c r="C7" s="88"/>
      <c r="D7" s="88"/>
      <c r="E7" s="60" t="s">
        <v>384</v>
      </c>
      <c r="F7" s="60" t="s">
        <v>385</v>
      </c>
      <c r="G7" s="60" t="s">
        <v>384</v>
      </c>
      <c r="H7" s="60" t="s">
        <v>385</v>
      </c>
      <c r="I7" s="60" t="s">
        <v>384</v>
      </c>
      <c r="J7" s="60" t="s">
        <v>385</v>
      </c>
      <c r="K7" s="117"/>
      <c r="L7" s="117"/>
    </row>
    <row r="8" spans="1:17" ht="30.75" customHeight="1" x14ac:dyDescent="0.3">
      <c r="A8" s="40">
        <v>6</v>
      </c>
      <c r="B8" s="40"/>
      <c r="C8" s="42" t="s">
        <v>379</v>
      </c>
      <c r="D8" s="41">
        <v>5663.26</v>
      </c>
      <c r="E8" s="41"/>
      <c r="F8" s="41"/>
      <c r="G8" s="41"/>
      <c r="H8" s="41"/>
      <c r="I8" s="41"/>
      <c r="J8" s="41"/>
      <c r="K8" s="33"/>
      <c r="L8" s="33"/>
    </row>
    <row r="9" spans="1:17" ht="18.75" customHeight="1" x14ac:dyDescent="0.3">
      <c r="A9" s="49" t="s">
        <v>380</v>
      </c>
      <c r="B9" s="40"/>
      <c r="C9" s="42" t="s">
        <v>95</v>
      </c>
      <c r="D9" s="41">
        <v>1867.63</v>
      </c>
      <c r="E9" s="41"/>
      <c r="F9" s="41"/>
      <c r="G9" s="41"/>
      <c r="H9" s="41"/>
      <c r="I9" s="41"/>
      <c r="J9" s="41"/>
      <c r="K9" s="33"/>
      <c r="L9" s="33"/>
    </row>
    <row r="10" spans="1:17" ht="33.75" customHeight="1" x14ac:dyDescent="0.3">
      <c r="A10" s="40"/>
      <c r="B10" s="48" t="s">
        <v>386</v>
      </c>
      <c r="C10" s="53" t="s">
        <v>387</v>
      </c>
      <c r="D10" s="41"/>
      <c r="E10" s="41">
        <v>770.4</v>
      </c>
      <c r="F10" s="41">
        <v>963</v>
      </c>
      <c r="G10" s="41">
        <f>ROUND(E10*1.4,2)</f>
        <v>1078.56</v>
      </c>
      <c r="H10" s="41">
        <f>ROUND(F10*1.4,2)</f>
        <v>1348.2</v>
      </c>
      <c r="I10" s="41">
        <f>ROUND(E10*1.68,2)</f>
        <v>1294.27</v>
      </c>
      <c r="J10" s="41">
        <f t="shared" ref="I10:J69" si="0">ROUND(F10*1.68,2)</f>
        <v>1617.84</v>
      </c>
      <c r="K10" s="33" t="s">
        <v>53</v>
      </c>
      <c r="L10" s="33" t="s">
        <v>53</v>
      </c>
    </row>
    <row r="11" spans="1:17" ht="36" customHeight="1" x14ac:dyDescent="0.3">
      <c r="A11" s="40"/>
      <c r="B11" s="48" t="s">
        <v>388</v>
      </c>
      <c r="C11" s="53" t="s">
        <v>389</v>
      </c>
      <c r="D11" s="41"/>
      <c r="E11" s="41">
        <v>770.4</v>
      </c>
      <c r="F11" s="41">
        <v>963</v>
      </c>
      <c r="G11" s="41">
        <f t="shared" ref="G11:H69" si="1">ROUND(E11*1.4,2)</f>
        <v>1078.56</v>
      </c>
      <c r="H11" s="41">
        <f t="shared" si="1"/>
        <v>1348.2</v>
      </c>
      <c r="I11" s="41">
        <f t="shared" si="0"/>
        <v>1294.27</v>
      </c>
      <c r="J11" s="41">
        <f t="shared" si="0"/>
        <v>1617.84</v>
      </c>
      <c r="K11" s="33" t="s">
        <v>53</v>
      </c>
      <c r="L11" s="33" t="s">
        <v>53</v>
      </c>
    </row>
    <row r="12" spans="1:17" ht="32.4" customHeight="1" x14ac:dyDescent="0.3">
      <c r="A12" s="40"/>
      <c r="B12" s="48" t="s">
        <v>390</v>
      </c>
      <c r="C12" s="53" t="s">
        <v>391</v>
      </c>
      <c r="D12" s="41"/>
      <c r="E12" s="41">
        <v>770.4</v>
      </c>
      <c r="F12" s="41">
        <v>963</v>
      </c>
      <c r="G12" s="41">
        <f t="shared" si="1"/>
        <v>1078.56</v>
      </c>
      <c r="H12" s="41">
        <f t="shared" si="1"/>
        <v>1348.2</v>
      </c>
      <c r="I12" s="41">
        <f t="shared" si="0"/>
        <v>1294.27</v>
      </c>
      <c r="J12" s="41">
        <f t="shared" si="0"/>
        <v>1617.84</v>
      </c>
      <c r="K12" s="33" t="s">
        <v>53</v>
      </c>
      <c r="L12" s="33" t="s">
        <v>53</v>
      </c>
    </row>
    <row r="13" spans="1:17" ht="31.2" customHeight="1" x14ac:dyDescent="0.3">
      <c r="A13" s="40"/>
      <c r="B13" s="48" t="s">
        <v>392</v>
      </c>
      <c r="C13" s="53" t="s">
        <v>393</v>
      </c>
      <c r="D13" s="41"/>
      <c r="E13" s="41">
        <v>1155.6000000000001</v>
      </c>
      <c r="F13" s="41">
        <v>1444.5</v>
      </c>
      <c r="G13" s="41">
        <f t="shared" si="1"/>
        <v>1617.84</v>
      </c>
      <c r="H13" s="41">
        <f t="shared" si="1"/>
        <v>2022.3</v>
      </c>
      <c r="I13" s="41">
        <f t="shared" si="0"/>
        <v>1941.41</v>
      </c>
      <c r="J13" s="41">
        <f t="shared" si="0"/>
        <v>2426.7600000000002</v>
      </c>
      <c r="K13" s="33" t="s">
        <v>53</v>
      </c>
      <c r="L13" s="33" t="s">
        <v>53</v>
      </c>
    </row>
    <row r="14" spans="1:17" ht="37.5" customHeight="1" x14ac:dyDescent="0.3">
      <c r="A14" s="40"/>
      <c r="B14" s="48" t="s">
        <v>394</v>
      </c>
      <c r="C14" s="53" t="s">
        <v>395</v>
      </c>
      <c r="D14" s="41"/>
      <c r="E14" s="41">
        <v>770.4</v>
      </c>
      <c r="F14" s="41">
        <v>963</v>
      </c>
      <c r="G14" s="41">
        <f t="shared" si="1"/>
        <v>1078.56</v>
      </c>
      <c r="H14" s="41">
        <f t="shared" si="1"/>
        <v>1348.2</v>
      </c>
      <c r="I14" s="41">
        <f t="shared" si="0"/>
        <v>1294.27</v>
      </c>
      <c r="J14" s="41">
        <f t="shared" si="0"/>
        <v>1617.84</v>
      </c>
      <c r="K14" s="33" t="s">
        <v>53</v>
      </c>
      <c r="L14" s="33" t="s">
        <v>53</v>
      </c>
    </row>
    <row r="15" spans="1:17" ht="37.5" customHeight="1" x14ac:dyDescent="0.3">
      <c r="A15" s="40"/>
      <c r="B15" s="48" t="s">
        <v>396</v>
      </c>
      <c r="C15" s="53" t="s">
        <v>397</v>
      </c>
      <c r="D15" s="41"/>
      <c r="E15" s="41">
        <v>770.4</v>
      </c>
      <c r="F15" s="41">
        <v>963</v>
      </c>
      <c r="G15" s="41">
        <f t="shared" si="1"/>
        <v>1078.56</v>
      </c>
      <c r="H15" s="41">
        <f t="shared" si="1"/>
        <v>1348.2</v>
      </c>
      <c r="I15" s="41">
        <f t="shared" si="0"/>
        <v>1294.27</v>
      </c>
      <c r="J15" s="41">
        <f t="shared" si="0"/>
        <v>1617.84</v>
      </c>
      <c r="K15" s="33" t="s">
        <v>53</v>
      </c>
      <c r="L15" s="33" t="s">
        <v>53</v>
      </c>
    </row>
    <row r="16" spans="1:17" ht="37.5" customHeight="1" x14ac:dyDescent="0.3">
      <c r="A16" s="40"/>
      <c r="B16" s="48" t="s">
        <v>398</v>
      </c>
      <c r="C16" s="53" t="s">
        <v>399</v>
      </c>
      <c r="D16" s="41"/>
      <c r="E16" s="41">
        <v>770.4</v>
      </c>
      <c r="F16" s="41">
        <v>963</v>
      </c>
      <c r="G16" s="41">
        <f t="shared" si="1"/>
        <v>1078.56</v>
      </c>
      <c r="H16" s="41">
        <f t="shared" si="1"/>
        <v>1348.2</v>
      </c>
      <c r="I16" s="41">
        <f t="shared" si="0"/>
        <v>1294.27</v>
      </c>
      <c r="J16" s="41">
        <f t="shared" si="0"/>
        <v>1617.84</v>
      </c>
      <c r="K16" s="33" t="s">
        <v>53</v>
      </c>
      <c r="L16" s="33" t="s">
        <v>53</v>
      </c>
    </row>
    <row r="17" spans="1:12" ht="36.6" customHeight="1" x14ac:dyDescent="0.3">
      <c r="A17" s="40"/>
      <c r="B17" s="48" t="s">
        <v>400</v>
      </c>
      <c r="C17" s="53" t="s">
        <v>401</v>
      </c>
      <c r="D17" s="41"/>
      <c r="E17" s="41">
        <v>616.32000000000005</v>
      </c>
      <c r="F17" s="41">
        <v>770.4</v>
      </c>
      <c r="G17" s="41">
        <f t="shared" si="1"/>
        <v>862.85</v>
      </c>
      <c r="H17" s="41">
        <f t="shared" si="1"/>
        <v>1078.56</v>
      </c>
      <c r="I17" s="41">
        <f t="shared" si="0"/>
        <v>1035.42</v>
      </c>
      <c r="J17" s="41">
        <f t="shared" si="0"/>
        <v>1294.27</v>
      </c>
      <c r="K17" s="33" t="s">
        <v>53</v>
      </c>
      <c r="L17" s="33" t="s">
        <v>53</v>
      </c>
    </row>
    <row r="18" spans="1:12" ht="36.6" customHeight="1" x14ac:dyDescent="0.3">
      <c r="A18" s="40"/>
      <c r="B18" s="48" t="s">
        <v>402</v>
      </c>
      <c r="C18" s="53" t="s">
        <v>403</v>
      </c>
      <c r="D18" s="41"/>
      <c r="E18" s="41">
        <v>616.32000000000005</v>
      </c>
      <c r="F18" s="41">
        <v>770.4</v>
      </c>
      <c r="G18" s="41">
        <f t="shared" si="1"/>
        <v>862.85</v>
      </c>
      <c r="H18" s="41">
        <f t="shared" si="1"/>
        <v>1078.56</v>
      </c>
      <c r="I18" s="41">
        <f t="shared" si="0"/>
        <v>1035.42</v>
      </c>
      <c r="J18" s="41">
        <f t="shared" si="0"/>
        <v>1294.27</v>
      </c>
      <c r="K18" s="33" t="s">
        <v>53</v>
      </c>
      <c r="L18" s="33" t="s">
        <v>53</v>
      </c>
    </row>
    <row r="19" spans="1:12" ht="31.2" x14ac:dyDescent="0.3">
      <c r="A19" s="40"/>
      <c r="B19" s="48" t="s">
        <v>404</v>
      </c>
      <c r="C19" s="53" t="s">
        <v>405</v>
      </c>
      <c r="D19" s="51"/>
      <c r="E19" s="41">
        <v>770.4</v>
      </c>
      <c r="F19" s="41">
        <v>963</v>
      </c>
      <c r="G19" s="41">
        <f t="shared" si="1"/>
        <v>1078.56</v>
      </c>
      <c r="H19" s="41">
        <f t="shared" si="1"/>
        <v>1348.2</v>
      </c>
      <c r="I19" s="41">
        <f t="shared" si="0"/>
        <v>1294.27</v>
      </c>
      <c r="J19" s="41">
        <f t="shared" si="0"/>
        <v>1617.84</v>
      </c>
      <c r="K19" s="33" t="s">
        <v>53</v>
      </c>
      <c r="L19" s="33" t="s">
        <v>53</v>
      </c>
    </row>
    <row r="20" spans="1:12" ht="31.2" x14ac:dyDescent="0.3">
      <c r="A20" s="40"/>
      <c r="B20" s="48" t="s">
        <v>406</v>
      </c>
      <c r="C20" s="53" t="s">
        <v>407</v>
      </c>
      <c r="D20" s="51"/>
      <c r="E20" s="41">
        <v>770.4</v>
      </c>
      <c r="F20" s="41">
        <v>963</v>
      </c>
      <c r="G20" s="41">
        <f t="shared" si="1"/>
        <v>1078.56</v>
      </c>
      <c r="H20" s="41">
        <f t="shared" si="1"/>
        <v>1348.2</v>
      </c>
      <c r="I20" s="41">
        <f t="shared" si="0"/>
        <v>1294.27</v>
      </c>
      <c r="J20" s="41">
        <f t="shared" si="0"/>
        <v>1617.84</v>
      </c>
      <c r="K20" s="33" t="s">
        <v>53</v>
      </c>
      <c r="L20" s="33" t="s">
        <v>53</v>
      </c>
    </row>
    <row r="21" spans="1:12" ht="33" customHeight="1" x14ac:dyDescent="0.3">
      <c r="A21" s="40"/>
      <c r="B21" s="48" t="s">
        <v>408</v>
      </c>
      <c r="C21" s="53" t="s">
        <v>409</v>
      </c>
      <c r="D21" s="51"/>
      <c r="E21" s="41">
        <v>770.4</v>
      </c>
      <c r="F21" s="41">
        <v>963</v>
      </c>
      <c r="G21" s="41">
        <f t="shared" si="1"/>
        <v>1078.56</v>
      </c>
      <c r="H21" s="41">
        <f t="shared" si="1"/>
        <v>1348.2</v>
      </c>
      <c r="I21" s="41">
        <f t="shared" si="0"/>
        <v>1294.27</v>
      </c>
      <c r="J21" s="41">
        <f t="shared" si="0"/>
        <v>1617.84</v>
      </c>
      <c r="K21" s="33" t="s">
        <v>53</v>
      </c>
      <c r="L21" s="33" t="s">
        <v>53</v>
      </c>
    </row>
    <row r="22" spans="1:12" x14ac:dyDescent="0.3">
      <c r="A22" s="40"/>
      <c r="B22" s="48" t="s">
        <v>410</v>
      </c>
      <c r="C22" s="53" t="s">
        <v>411</v>
      </c>
      <c r="D22" s="51"/>
      <c r="E22" s="41">
        <v>770.4</v>
      </c>
      <c r="F22" s="41">
        <v>963</v>
      </c>
      <c r="G22" s="41">
        <f t="shared" si="1"/>
        <v>1078.56</v>
      </c>
      <c r="H22" s="41">
        <f t="shared" si="1"/>
        <v>1348.2</v>
      </c>
      <c r="I22" s="41">
        <f t="shared" si="0"/>
        <v>1294.27</v>
      </c>
      <c r="J22" s="41">
        <f t="shared" si="0"/>
        <v>1617.84</v>
      </c>
      <c r="K22" s="33" t="s">
        <v>53</v>
      </c>
      <c r="L22" s="33" t="s">
        <v>53</v>
      </c>
    </row>
    <row r="23" spans="1:12" ht="31.2" x14ac:dyDescent="0.3">
      <c r="A23" s="40"/>
      <c r="B23" s="48" t="s">
        <v>412</v>
      </c>
      <c r="C23" s="53" t="s">
        <v>413</v>
      </c>
      <c r="D23" s="51"/>
      <c r="E23" s="41">
        <v>770.4</v>
      </c>
      <c r="F23" s="41">
        <v>963</v>
      </c>
      <c r="G23" s="41">
        <f t="shared" si="1"/>
        <v>1078.56</v>
      </c>
      <c r="H23" s="41">
        <f t="shared" si="1"/>
        <v>1348.2</v>
      </c>
      <c r="I23" s="41">
        <f t="shared" si="0"/>
        <v>1294.27</v>
      </c>
      <c r="J23" s="41">
        <f t="shared" si="0"/>
        <v>1617.84</v>
      </c>
      <c r="K23" s="33" t="s">
        <v>53</v>
      </c>
      <c r="L23" s="33" t="s">
        <v>53</v>
      </c>
    </row>
    <row r="24" spans="1:12" ht="31.2" x14ac:dyDescent="0.3">
      <c r="A24" s="40"/>
      <c r="B24" s="48" t="s">
        <v>414</v>
      </c>
      <c r="C24" s="53" t="s">
        <v>415</v>
      </c>
      <c r="D24" s="51"/>
      <c r="E24" s="41">
        <v>1155.6000000000001</v>
      </c>
      <c r="F24" s="41">
        <v>1444.5</v>
      </c>
      <c r="G24" s="41">
        <f t="shared" si="1"/>
        <v>1617.84</v>
      </c>
      <c r="H24" s="41">
        <f t="shared" si="1"/>
        <v>2022.3</v>
      </c>
      <c r="I24" s="41">
        <f t="shared" si="0"/>
        <v>1941.41</v>
      </c>
      <c r="J24" s="41">
        <f t="shared" si="0"/>
        <v>2426.7600000000002</v>
      </c>
      <c r="K24" s="33" t="s">
        <v>53</v>
      </c>
      <c r="L24" s="33" t="s">
        <v>53</v>
      </c>
    </row>
    <row r="25" spans="1:12" ht="31.2" x14ac:dyDescent="0.3">
      <c r="A25" s="40"/>
      <c r="B25" s="48" t="s">
        <v>416</v>
      </c>
      <c r="C25" s="53" t="s">
        <v>417</v>
      </c>
      <c r="D25" s="51"/>
      <c r="E25" s="41">
        <v>770.4</v>
      </c>
      <c r="F25" s="41">
        <v>963</v>
      </c>
      <c r="G25" s="41">
        <f t="shared" si="1"/>
        <v>1078.56</v>
      </c>
      <c r="H25" s="41">
        <f t="shared" si="1"/>
        <v>1348.2</v>
      </c>
      <c r="I25" s="41">
        <f t="shared" si="0"/>
        <v>1294.27</v>
      </c>
      <c r="J25" s="41">
        <f t="shared" si="0"/>
        <v>1617.84</v>
      </c>
      <c r="K25" s="33" t="s">
        <v>53</v>
      </c>
      <c r="L25" s="33" t="s">
        <v>53</v>
      </c>
    </row>
    <row r="26" spans="1:12" ht="31.2" x14ac:dyDescent="0.3">
      <c r="A26" s="40"/>
      <c r="B26" s="48" t="s">
        <v>418</v>
      </c>
      <c r="C26" s="53" t="s">
        <v>419</v>
      </c>
      <c r="D26" s="51"/>
      <c r="E26" s="41">
        <v>770.4</v>
      </c>
      <c r="F26" s="41">
        <v>963</v>
      </c>
      <c r="G26" s="41">
        <f t="shared" si="1"/>
        <v>1078.56</v>
      </c>
      <c r="H26" s="41">
        <f t="shared" si="1"/>
        <v>1348.2</v>
      </c>
      <c r="I26" s="41">
        <f t="shared" si="0"/>
        <v>1294.27</v>
      </c>
      <c r="J26" s="41">
        <f t="shared" si="0"/>
        <v>1617.84</v>
      </c>
      <c r="K26" s="33" t="s">
        <v>53</v>
      </c>
      <c r="L26" s="33" t="s">
        <v>53</v>
      </c>
    </row>
    <row r="27" spans="1:12" ht="31.2" x14ac:dyDescent="0.3">
      <c r="A27" s="40"/>
      <c r="B27" s="48" t="s">
        <v>420</v>
      </c>
      <c r="C27" s="53" t="s">
        <v>421</v>
      </c>
      <c r="D27" s="51"/>
      <c r="E27" s="41">
        <v>770.4</v>
      </c>
      <c r="F27" s="41">
        <v>963</v>
      </c>
      <c r="G27" s="41">
        <f t="shared" si="1"/>
        <v>1078.56</v>
      </c>
      <c r="H27" s="41">
        <f t="shared" si="1"/>
        <v>1348.2</v>
      </c>
      <c r="I27" s="41">
        <f t="shared" si="0"/>
        <v>1294.27</v>
      </c>
      <c r="J27" s="41">
        <f t="shared" si="0"/>
        <v>1617.84</v>
      </c>
      <c r="K27" s="33" t="s">
        <v>53</v>
      </c>
      <c r="L27" s="33" t="s">
        <v>53</v>
      </c>
    </row>
    <row r="28" spans="1:12" x14ac:dyDescent="0.3">
      <c r="A28" s="40"/>
      <c r="B28" s="48" t="s">
        <v>422</v>
      </c>
      <c r="C28" s="53" t="s">
        <v>423</v>
      </c>
      <c r="D28" s="51"/>
      <c r="E28" s="41">
        <v>770.4</v>
      </c>
      <c r="F28" s="41">
        <v>963</v>
      </c>
      <c r="G28" s="41">
        <f t="shared" si="1"/>
        <v>1078.56</v>
      </c>
      <c r="H28" s="41">
        <f t="shared" si="1"/>
        <v>1348.2</v>
      </c>
      <c r="I28" s="41">
        <f t="shared" si="0"/>
        <v>1294.27</v>
      </c>
      <c r="J28" s="41">
        <f t="shared" si="0"/>
        <v>1617.84</v>
      </c>
      <c r="K28" s="33" t="s">
        <v>53</v>
      </c>
      <c r="L28" s="33" t="s">
        <v>53</v>
      </c>
    </row>
    <row r="29" spans="1:12" ht="31.2" x14ac:dyDescent="0.3">
      <c r="A29" s="40"/>
      <c r="B29" s="48" t="s">
        <v>424</v>
      </c>
      <c r="C29" s="53" t="s">
        <v>425</v>
      </c>
      <c r="D29" s="51"/>
      <c r="E29" s="41">
        <v>770.4</v>
      </c>
      <c r="F29" s="41">
        <v>963</v>
      </c>
      <c r="G29" s="41">
        <f t="shared" si="1"/>
        <v>1078.56</v>
      </c>
      <c r="H29" s="41">
        <f t="shared" si="1"/>
        <v>1348.2</v>
      </c>
      <c r="I29" s="41">
        <f t="shared" si="0"/>
        <v>1294.27</v>
      </c>
      <c r="J29" s="41">
        <f t="shared" si="0"/>
        <v>1617.84</v>
      </c>
      <c r="K29" s="33" t="s">
        <v>53</v>
      </c>
      <c r="L29" s="33" t="s">
        <v>53</v>
      </c>
    </row>
    <row r="30" spans="1:12" ht="31.2" x14ac:dyDescent="0.3">
      <c r="A30" s="40"/>
      <c r="B30" s="48" t="s">
        <v>426</v>
      </c>
      <c r="C30" s="53" t="s">
        <v>427</v>
      </c>
      <c r="D30" s="51"/>
      <c r="E30" s="41">
        <v>616.32000000000005</v>
      </c>
      <c r="F30" s="41">
        <v>770.4</v>
      </c>
      <c r="G30" s="41">
        <f t="shared" si="1"/>
        <v>862.85</v>
      </c>
      <c r="H30" s="41">
        <f t="shared" si="1"/>
        <v>1078.56</v>
      </c>
      <c r="I30" s="41">
        <f t="shared" si="0"/>
        <v>1035.42</v>
      </c>
      <c r="J30" s="41">
        <f t="shared" si="0"/>
        <v>1294.27</v>
      </c>
      <c r="K30" s="33" t="s">
        <v>53</v>
      </c>
      <c r="L30" s="33" t="s">
        <v>53</v>
      </c>
    </row>
    <row r="31" spans="1:12" ht="31.2" x14ac:dyDescent="0.3">
      <c r="A31" s="40"/>
      <c r="B31" s="48" t="s">
        <v>428</v>
      </c>
      <c r="C31" s="53" t="s">
        <v>429</v>
      </c>
      <c r="D31" s="51"/>
      <c r="E31" s="41">
        <v>770.4</v>
      </c>
      <c r="F31" s="41">
        <v>963</v>
      </c>
      <c r="G31" s="41">
        <f t="shared" si="1"/>
        <v>1078.56</v>
      </c>
      <c r="H31" s="41">
        <f t="shared" si="1"/>
        <v>1348.2</v>
      </c>
      <c r="I31" s="41">
        <f t="shared" si="0"/>
        <v>1294.27</v>
      </c>
      <c r="J31" s="41">
        <f t="shared" si="0"/>
        <v>1617.84</v>
      </c>
      <c r="K31" s="33" t="s">
        <v>53</v>
      </c>
      <c r="L31" s="33" t="s">
        <v>53</v>
      </c>
    </row>
    <row r="32" spans="1:12" ht="31.2" x14ac:dyDescent="0.3">
      <c r="A32" s="40"/>
      <c r="B32" s="48" t="s">
        <v>430</v>
      </c>
      <c r="C32" s="53" t="s">
        <v>431</v>
      </c>
      <c r="D32" s="51"/>
      <c r="E32" s="41">
        <v>770.4</v>
      </c>
      <c r="F32" s="41">
        <v>963</v>
      </c>
      <c r="G32" s="41">
        <f t="shared" si="1"/>
        <v>1078.56</v>
      </c>
      <c r="H32" s="41">
        <f t="shared" si="1"/>
        <v>1348.2</v>
      </c>
      <c r="I32" s="41">
        <f t="shared" si="0"/>
        <v>1294.27</v>
      </c>
      <c r="J32" s="41">
        <f t="shared" si="0"/>
        <v>1617.84</v>
      </c>
      <c r="K32" s="33" t="s">
        <v>53</v>
      </c>
      <c r="L32" s="33" t="s">
        <v>53</v>
      </c>
    </row>
    <row r="33" spans="1:12" ht="31.2" x14ac:dyDescent="0.3">
      <c r="A33" s="40"/>
      <c r="B33" s="48" t="s">
        <v>432</v>
      </c>
      <c r="C33" s="53" t="s">
        <v>433</v>
      </c>
      <c r="D33" s="51"/>
      <c r="E33" s="41">
        <v>770.4</v>
      </c>
      <c r="F33" s="41">
        <v>963</v>
      </c>
      <c r="G33" s="41">
        <f t="shared" si="1"/>
        <v>1078.56</v>
      </c>
      <c r="H33" s="41">
        <f t="shared" si="1"/>
        <v>1348.2</v>
      </c>
      <c r="I33" s="41">
        <f t="shared" si="0"/>
        <v>1294.27</v>
      </c>
      <c r="J33" s="41">
        <f t="shared" si="0"/>
        <v>1617.84</v>
      </c>
      <c r="K33" s="33" t="s">
        <v>53</v>
      </c>
      <c r="L33" s="33" t="s">
        <v>53</v>
      </c>
    </row>
    <row r="34" spans="1:12" x14ac:dyDescent="0.3">
      <c r="A34" s="40"/>
      <c r="B34" s="48" t="s">
        <v>434</v>
      </c>
      <c r="C34" s="53" t="s">
        <v>435</v>
      </c>
      <c r="D34" s="51"/>
      <c r="E34" s="41">
        <v>1155.6000000000001</v>
      </c>
      <c r="F34" s="41">
        <v>1444.5</v>
      </c>
      <c r="G34" s="41">
        <f t="shared" si="1"/>
        <v>1617.84</v>
      </c>
      <c r="H34" s="41">
        <f t="shared" si="1"/>
        <v>2022.3</v>
      </c>
      <c r="I34" s="41">
        <f t="shared" si="0"/>
        <v>1941.41</v>
      </c>
      <c r="J34" s="41">
        <f t="shared" si="0"/>
        <v>2426.7600000000002</v>
      </c>
      <c r="K34" s="33" t="s">
        <v>53</v>
      </c>
      <c r="L34" s="33" t="s">
        <v>53</v>
      </c>
    </row>
    <row r="35" spans="1:12" ht="31.2" x14ac:dyDescent="0.3">
      <c r="A35" s="40"/>
      <c r="B35" s="48" t="s">
        <v>436</v>
      </c>
      <c r="C35" s="53" t="s">
        <v>437</v>
      </c>
      <c r="D35" s="51"/>
      <c r="E35" s="41">
        <v>770.4</v>
      </c>
      <c r="F35" s="41">
        <v>963</v>
      </c>
      <c r="G35" s="41">
        <f t="shared" si="1"/>
        <v>1078.56</v>
      </c>
      <c r="H35" s="41">
        <f t="shared" si="1"/>
        <v>1348.2</v>
      </c>
      <c r="I35" s="41">
        <f t="shared" si="0"/>
        <v>1294.27</v>
      </c>
      <c r="J35" s="41">
        <f t="shared" si="0"/>
        <v>1617.84</v>
      </c>
      <c r="K35" s="33" t="s">
        <v>53</v>
      </c>
      <c r="L35" s="33" t="s">
        <v>53</v>
      </c>
    </row>
    <row r="36" spans="1:12" x14ac:dyDescent="0.3">
      <c r="A36" s="40"/>
      <c r="B36" s="48" t="s">
        <v>438</v>
      </c>
      <c r="C36" s="53" t="s">
        <v>439</v>
      </c>
      <c r="D36" s="51"/>
      <c r="E36" s="41">
        <v>770.4</v>
      </c>
      <c r="F36" s="41">
        <v>963</v>
      </c>
      <c r="G36" s="41">
        <f t="shared" si="1"/>
        <v>1078.56</v>
      </c>
      <c r="H36" s="41">
        <f t="shared" si="1"/>
        <v>1348.2</v>
      </c>
      <c r="I36" s="41">
        <f t="shared" si="0"/>
        <v>1294.27</v>
      </c>
      <c r="J36" s="41">
        <f t="shared" si="0"/>
        <v>1617.84</v>
      </c>
      <c r="K36" s="33" t="s">
        <v>53</v>
      </c>
      <c r="L36" s="33" t="s">
        <v>53</v>
      </c>
    </row>
    <row r="37" spans="1:12" ht="31.2" x14ac:dyDescent="0.3">
      <c r="A37" s="40"/>
      <c r="B37" s="48" t="s">
        <v>440</v>
      </c>
      <c r="C37" s="53" t="s">
        <v>441</v>
      </c>
      <c r="D37" s="51"/>
      <c r="E37" s="41">
        <v>1155.6000000000001</v>
      </c>
      <c r="F37" s="41">
        <v>1444.5</v>
      </c>
      <c r="G37" s="41">
        <f t="shared" si="1"/>
        <v>1617.84</v>
      </c>
      <c r="H37" s="41">
        <f t="shared" si="1"/>
        <v>2022.3</v>
      </c>
      <c r="I37" s="41">
        <f t="shared" si="0"/>
        <v>1941.41</v>
      </c>
      <c r="J37" s="41">
        <f t="shared" si="0"/>
        <v>2426.7600000000002</v>
      </c>
      <c r="K37" s="33" t="s">
        <v>53</v>
      </c>
      <c r="L37" s="33" t="s">
        <v>53</v>
      </c>
    </row>
    <row r="38" spans="1:12" ht="31.2" x14ac:dyDescent="0.3">
      <c r="A38" s="40"/>
      <c r="B38" s="48" t="s">
        <v>442</v>
      </c>
      <c r="C38" s="53" t="s">
        <v>443</v>
      </c>
      <c r="D38" s="51"/>
      <c r="E38" s="41">
        <v>1155.6000000000001</v>
      </c>
      <c r="F38" s="41">
        <v>1444.5</v>
      </c>
      <c r="G38" s="41">
        <f t="shared" si="1"/>
        <v>1617.84</v>
      </c>
      <c r="H38" s="41">
        <f t="shared" si="1"/>
        <v>2022.3</v>
      </c>
      <c r="I38" s="41">
        <f t="shared" si="0"/>
        <v>1941.41</v>
      </c>
      <c r="J38" s="41">
        <f t="shared" si="0"/>
        <v>2426.7600000000002</v>
      </c>
      <c r="K38" s="33" t="s">
        <v>53</v>
      </c>
      <c r="L38" s="33" t="s">
        <v>53</v>
      </c>
    </row>
    <row r="39" spans="1:12" ht="31.2" x14ac:dyDescent="0.3">
      <c r="A39" s="40"/>
      <c r="B39" s="48" t="s">
        <v>444</v>
      </c>
      <c r="C39" s="53" t="s">
        <v>445</v>
      </c>
      <c r="D39" s="51"/>
      <c r="E39" s="41">
        <v>1155.6000000000001</v>
      </c>
      <c r="F39" s="41">
        <v>1444.5</v>
      </c>
      <c r="G39" s="41">
        <f t="shared" si="1"/>
        <v>1617.84</v>
      </c>
      <c r="H39" s="41">
        <f t="shared" si="1"/>
        <v>2022.3</v>
      </c>
      <c r="I39" s="41">
        <f t="shared" si="0"/>
        <v>1941.41</v>
      </c>
      <c r="J39" s="41">
        <f t="shared" si="0"/>
        <v>2426.7600000000002</v>
      </c>
      <c r="K39" s="33" t="s">
        <v>53</v>
      </c>
      <c r="L39" s="33" t="s">
        <v>53</v>
      </c>
    </row>
    <row r="40" spans="1:12" ht="31.2" x14ac:dyDescent="0.3">
      <c r="A40" s="40"/>
      <c r="B40" s="48" t="s">
        <v>446</v>
      </c>
      <c r="C40" s="53" t="s">
        <v>447</v>
      </c>
      <c r="D40" s="51"/>
      <c r="E40" s="41">
        <v>1155.6000000000001</v>
      </c>
      <c r="F40" s="41">
        <v>1444.5</v>
      </c>
      <c r="G40" s="41">
        <f t="shared" si="1"/>
        <v>1617.84</v>
      </c>
      <c r="H40" s="41">
        <f t="shared" si="1"/>
        <v>2022.3</v>
      </c>
      <c r="I40" s="41">
        <f t="shared" si="0"/>
        <v>1941.41</v>
      </c>
      <c r="J40" s="41">
        <f t="shared" si="0"/>
        <v>2426.7600000000002</v>
      </c>
      <c r="K40" s="33" t="s">
        <v>53</v>
      </c>
      <c r="L40" s="33" t="s">
        <v>53</v>
      </c>
    </row>
    <row r="41" spans="1:12" ht="31.2" x14ac:dyDescent="0.3">
      <c r="A41" s="40"/>
      <c r="B41" s="48" t="s">
        <v>448</v>
      </c>
      <c r="C41" s="53" t="s">
        <v>449</v>
      </c>
      <c r="D41" s="51"/>
      <c r="E41" s="41">
        <v>1155.6000000000001</v>
      </c>
      <c r="F41" s="41">
        <v>1444.5</v>
      </c>
      <c r="G41" s="41">
        <f t="shared" si="1"/>
        <v>1617.84</v>
      </c>
      <c r="H41" s="41">
        <f t="shared" si="1"/>
        <v>2022.3</v>
      </c>
      <c r="I41" s="41">
        <f t="shared" si="0"/>
        <v>1941.41</v>
      </c>
      <c r="J41" s="41">
        <f t="shared" si="0"/>
        <v>2426.7600000000002</v>
      </c>
      <c r="K41" s="33" t="s">
        <v>53</v>
      </c>
      <c r="L41" s="33" t="s">
        <v>53</v>
      </c>
    </row>
    <row r="42" spans="1:12" ht="31.2" x14ac:dyDescent="0.3">
      <c r="A42" s="40"/>
      <c r="B42" s="48" t="s">
        <v>450</v>
      </c>
      <c r="C42" s="53" t="s">
        <v>451</v>
      </c>
      <c r="D42" s="51"/>
      <c r="E42" s="41">
        <v>1155.6000000000001</v>
      </c>
      <c r="F42" s="41">
        <v>1444.5</v>
      </c>
      <c r="G42" s="41">
        <f t="shared" si="1"/>
        <v>1617.84</v>
      </c>
      <c r="H42" s="41">
        <f t="shared" si="1"/>
        <v>2022.3</v>
      </c>
      <c r="I42" s="41">
        <f t="shared" si="0"/>
        <v>1941.41</v>
      </c>
      <c r="J42" s="41">
        <f t="shared" si="0"/>
        <v>2426.7600000000002</v>
      </c>
      <c r="K42" s="33" t="s">
        <v>53</v>
      </c>
      <c r="L42" s="33" t="s">
        <v>53</v>
      </c>
    </row>
    <row r="43" spans="1:12" ht="31.2" x14ac:dyDescent="0.3">
      <c r="A43" s="40"/>
      <c r="B43" s="48" t="s">
        <v>452</v>
      </c>
      <c r="C43" s="53" t="s">
        <v>453</v>
      </c>
      <c r="D43" s="51"/>
      <c r="E43" s="41">
        <v>770.4</v>
      </c>
      <c r="F43" s="41">
        <v>963</v>
      </c>
      <c r="G43" s="41">
        <f t="shared" si="1"/>
        <v>1078.56</v>
      </c>
      <c r="H43" s="41">
        <f t="shared" si="1"/>
        <v>1348.2</v>
      </c>
      <c r="I43" s="41">
        <f t="shared" si="0"/>
        <v>1294.27</v>
      </c>
      <c r="J43" s="41">
        <f t="shared" si="0"/>
        <v>1617.84</v>
      </c>
      <c r="K43" s="33" t="s">
        <v>53</v>
      </c>
      <c r="L43" s="33" t="s">
        <v>53</v>
      </c>
    </row>
    <row r="44" spans="1:12" ht="31.2" x14ac:dyDescent="0.3">
      <c r="A44" s="40"/>
      <c r="B44" s="48" t="s">
        <v>454</v>
      </c>
      <c r="C44" s="53" t="s">
        <v>455</v>
      </c>
      <c r="D44" s="51"/>
      <c r="E44" s="41">
        <v>770.4</v>
      </c>
      <c r="F44" s="41">
        <v>963</v>
      </c>
      <c r="G44" s="41">
        <f t="shared" si="1"/>
        <v>1078.56</v>
      </c>
      <c r="H44" s="41">
        <f t="shared" si="1"/>
        <v>1348.2</v>
      </c>
      <c r="I44" s="41">
        <f t="shared" si="0"/>
        <v>1294.27</v>
      </c>
      <c r="J44" s="41">
        <f t="shared" si="0"/>
        <v>1617.84</v>
      </c>
      <c r="K44" s="33" t="s">
        <v>53</v>
      </c>
      <c r="L44" s="33" t="s">
        <v>53</v>
      </c>
    </row>
    <row r="45" spans="1:12" ht="31.2" x14ac:dyDescent="0.3">
      <c r="A45" s="40"/>
      <c r="B45" s="48" t="s">
        <v>456</v>
      </c>
      <c r="C45" s="53" t="s">
        <v>457</v>
      </c>
      <c r="D45" s="51"/>
      <c r="E45" s="41">
        <v>770.4</v>
      </c>
      <c r="F45" s="41">
        <v>963</v>
      </c>
      <c r="G45" s="41">
        <f t="shared" si="1"/>
        <v>1078.56</v>
      </c>
      <c r="H45" s="41">
        <f t="shared" si="1"/>
        <v>1348.2</v>
      </c>
      <c r="I45" s="41">
        <f t="shared" si="0"/>
        <v>1294.27</v>
      </c>
      <c r="J45" s="41">
        <f t="shared" si="0"/>
        <v>1617.84</v>
      </c>
      <c r="K45" s="33" t="s">
        <v>53</v>
      </c>
      <c r="L45" s="33" t="s">
        <v>53</v>
      </c>
    </row>
    <row r="46" spans="1:12" ht="31.2" x14ac:dyDescent="0.3">
      <c r="A46" s="40"/>
      <c r="B46" s="48" t="s">
        <v>458</v>
      </c>
      <c r="C46" s="53" t="s">
        <v>459</v>
      </c>
      <c r="D46" s="51"/>
      <c r="E46" s="41">
        <v>770.4</v>
      </c>
      <c r="F46" s="41">
        <v>963</v>
      </c>
      <c r="G46" s="41">
        <f t="shared" si="1"/>
        <v>1078.56</v>
      </c>
      <c r="H46" s="41">
        <f t="shared" si="1"/>
        <v>1348.2</v>
      </c>
      <c r="I46" s="41">
        <f t="shared" si="0"/>
        <v>1294.27</v>
      </c>
      <c r="J46" s="41">
        <f t="shared" si="0"/>
        <v>1617.84</v>
      </c>
      <c r="K46" s="33" t="s">
        <v>53</v>
      </c>
      <c r="L46" s="33" t="s">
        <v>53</v>
      </c>
    </row>
    <row r="47" spans="1:12" ht="31.2" x14ac:dyDescent="0.3">
      <c r="A47" s="40"/>
      <c r="B47" s="48" t="s">
        <v>460</v>
      </c>
      <c r="C47" s="53" t="s">
        <v>461</v>
      </c>
      <c r="D47" s="51"/>
      <c r="E47" s="41">
        <v>770.4</v>
      </c>
      <c r="F47" s="41">
        <v>963</v>
      </c>
      <c r="G47" s="41">
        <f t="shared" si="1"/>
        <v>1078.56</v>
      </c>
      <c r="H47" s="41">
        <f t="shared" si="1"/>
        <v>1348.2</v>
      </c>
      <c r="I47" s="41">
        <f t="shared" si="0"/>
        <v>1294.27</v>
      </c>
      <c r="J47" s="41">
        <f t="shared" si="0"/>
        <v>1617.84</v>
      </c>
      <c r="K47" s="33" t="s">
        <v>53</v>
      </c>
      <c r="L47" s="33" t="s">
        <v>53</v>
      </c>
    </row>
    <row r="48" spans="1:12" ht="31.2" x14ac:dyDescent="0.3">
      <c r="A48" s="40"/>
      <c r="B48" s="48" t="s">
        <v>462</v>
      </c>
      <c r="C48" s="53" t="s">
        <v>463</v>
      </c>
      <c r="D48" s="51"/>
      <c r="E48" s="41">
        <v>770.4</v>
      </c>
      <c r="F48" s="41">
        <v>963</v>
      </c>
      <c r="G48" s="41">
        <f t="shared" si="1"/>
        <v>1078.56</v>
      </c>
      <c r="H48" s="41">
        <f t="shared" si="1"/>
        <v>1348.2</v>
      </c>
      <c r="I48" s="41">
        <f t="shared" si="0"/>
        <v>1294.27</v>
      </c>
      <c r="J48" s="41">
        <f t="shared" si="0"/>
        <v>1617.84</v>
      </c>
      <c r="K48" s="33" t="s">
        <v>53</v>
      </c>
      <c r="L48" s="33" t="s">
        <v>53</v>
      </c>
    </row>
    <row r="49" spans="1:12" ht="31.2" x14ac:dyDescent="0.3">
      <c r="A49" s="40"/>
      <c r="B49" s="48" t="s">
        <v>464</v>
      </c>
      <c r="C49" s="53" t="s">
        <v>465</v>
      </c>
      <c r="D49" s="51"/>
      <c r="E49" s="41">
        <v>770.4</v>
      </c>
      <c r="F49" s="41">
        <v>963</v>
      </c>
      <c r="G49" s="41">
        <f t="shared" si="1"/>
        <v>1078.56</v>
      </c>
      <c r="H49" s="41">
        <f t="shared" si="1"/>
        <v>1348.2</v>
      </c>
      <c r="I49" s="41">
        <f t="shared" si="0"/>
        <v>1294.27</v>
      </c>
      <c r="J49" s="41">
        <f t="shared" si="0"/>
        <v>1617.84</v>
      </c>
      <c r="K49" s="33" t="s">
        <v>53</v>
      </c>
      <c r="L49" s="33" t="s">
        <v>53</v>
      </c>
    </row>
    <row r="50" spans="1:12" ht="31.2" x14ac:dyDescent="0.3">
      <c r="A50" s="40"/>
      <c r="B50" s="48" t="s">
        <v>466</v>
      </c>
      <c r="C50" s="53" t="s">
        <v>467</v>
      </c>
      <c r="D50" s="51"/>
      <c r="E50" s="41">
        <v>1155.6000000000001</v>
      </c>
      <c r="F50" s="41">
        <v>1444.5</v>
      </c>
      <c r="G50" s="41">
        <f t="shared" si="1"/>
        <v>1617.84</v>
      </c>
      <c r="H50" s="41">
        <f t="shared" si="1"/>
        <v>2022.3</v>
      </c>
      <c r="I50" s="41">
        <f t="shared" si="0"/>
        <v>1941.41</v>
      </c>
      <c r="J50" s="41">
        <f t="shared" si="0"/>
        <v>2426.7600000000002</v>
      </c>
      <c r="K50" s="33" t="s">
        <v>53</v>
      </c>
      <c r="L50" s="33" t="s">
        <v>53</v>
      </c>
    </row>
    <row r="51" spans="1:12" ht="31.2" x14ac:dyDescent="0.3">
      <c r="A51" s="40"/>
      <c r="B51" s="48" t="s">
        <v>468</v>
      </c>
      <c r="C51" s="53" t="s">
        <v>469</v>
      </c>
      <c r="D51" s="51"/>
      <c r="E51" s="41">
        <v>770.4</v>
      </c>
      <c r="F51" s="41">
        <v>963</v>
      </c>
      <c r="G51" s="41">
        <f t="shared" si="1"/>
        <v>1078.56</v>
      </c>
      <c r="H51" s="41">
        <f t="shared" si="1"/>
        <v>1348.2</v>
      </c>
      <c r="I51" s="41">
        <f t="shared" si="0"/>
        <v>1294.27</v>
      </c>
      <c r="J51" s="41">
        <f t="shared" si="0"/>
        <v>1617.84</v>
      </c>
      <c r="K51" s="33" t="s">
        <v>53</v>
      </c>
      <c r="L51" s="33" t="s">
        <v>53</v>
      </c>
    </row>
    <row r="52" spans="1:12" x14ac:dyDescent="0.3">
      <c r="A52" s="40"/>
      <c r="B52" s="48" t="s">
        <v>470</v>
      </c>
      <c r="C52" s="53" t="s">
        <v>471</v>
      </c>
      <c r="D52" s="51"/>
      <c r="E52" s="41">
        <v>616.32000000000005</v>
      </c>
      <c r="F52" s="41">
        <v>770.4</v>
      </c>
      <c r="G52" s="41">
        <f t="shared" si="1"/>
        <v>862.85</v>
      </c>
      <c r="H52" s="41">
        <f t="shared" si="1"/>
        <v>1078.56</v>
      </c>
      <c r="I52" s="41">
        <f t="shared" si="0"/>
        <v>1035.42</v>
      </c>
      <c r="J52" s="41">
        <f t="shared" si="0"/>
        <v>1294.27</v>
      </c>
      <c r="K52" s="33" t="s">
        <v>53</v>
      </c>
      <c r="L52" s="33" t="s">
        <v>53</v>
      </c>
    </row>
    <row r="53" spans="1:12" x14ac:dyDescent="0.3">
      <c r="A53" s="40"/>
      <c r="B53" s="48" t="s">
        <v>472</v>
      </c>
      <c r="C53" s="53" t="s">
        <v>473</v>
      </c>
      <c r="D53" s="51"/>
      <c r="E53" s="41">
        <v>770.4</v>
      </c>
      <c r="F53" s="41">
        <v>963</v>
      </c>
      <c r="G53" s="41">
        <f t="shared" si="1"/>
        <v>1078.56</v>
      </c>
      <c r="H53" s="41">
        <f t="shared" si="1"/>
        <v>1348.2</v>
      </c>
      <c r="I53" s="41">
        <f t="shared" si="0"/>
        <v>1294.27</v>
      </c>
      <c r="J53" s="41">
        <f t="shared" si="0"/>
        <v>1617.84</v>
      </c>
      <c r="K53" s="33" t="s">
        <v>53</v>
      </c>
      <c r="L53" s="33" t="s">
        <v>53</v>
      </c>
    </row>
    <row r="54" spans="1:12" ht="31.2" x14ac:dyDescent="0.3">
      <c r="A54" s="40"/>
      <c r="B54" s="48" t="s">
        <v>474</v>
      </c>
      <c r="C54" s="53" t="s">
        <v>475</v>
      </c>
      <c r="D54" s="51"/>
      <c r="E54" s="41">
        <v>770.4</v>
      </c>
      <c r="F54" s="41">
        <v>963</v>
      </c>
      <c r="G54" s="41">
        <f t="shared" si="1"/>
        <v>1078.56</v>
      </c>
      <c r="H54" s="41">
        <f t="shared" si="1"/>
        <v>1348.2</v>
      </c>
      <c r="I54" s="41">
        <f t="shared" si="0"/>
        <v>1294.27</v>
      </c>
      <c r="J54" s="41">
        <f t="shared" si="0"/>
        <v>1617.84</v>
      </c>
      <c r="K54" s="33" t="s">
        <v>53</v>
      </c>
      <c r="L54" s="33" t="s">
        <v>53</v>
      </c>
    </row>
    <row r="55" spans="1:12" ht="31.2" x14ac:dyDescent="0.3">
      <c r="A55" s="40"/>
      <c r="B55" s="48" t="s">
        <v>476</v>
      </c>
      <c r="C55" s="53" t="s">
        <v>378</v>
      </c>
      <c r="D55" s="51"/>
      <c r="E55" s="41">
        <v>1155.6000000000001</v>
      </c>
      <c r="F55" s="41">
        <v>1444.5</v>
      </c>
      <c r="G55" s="41">
        <f t="shared" si="1"/>
        <v>1617.84</v>
      </c>
      <c r="H55" s="41">
        <f t="shared" si="1"/>
        <v>2022.3</v>
      </c>
      <c r="I55" s="41">
        <f t="shared" si="0"/>
        <v>1941.41</v>
      </c>
      <c r="J55" s="41">
        <f t="shared" si="0"/>
        <v>2426.7600000000002</v>
      </c>
      <c r="K55" s="33" t="s">
        <v>53</v>
      </c>
      <c r="L55" s="33" t="s">
        <v>53</v>
      </c>
    </row>
    <row r="56" spans="1:12" ht="31.2" x14ac:dyDescent="0.3">
      <c r="A56" s="40"/>
      <c r="B56" s="48" t="s">
        <v>477</v>
      </c>
      <c r="C56" s="53" t="s">
        <v>478</v>
      </c>
      <c r="D56" s="51"/>
      <c r="E56" s="41">
        <v>1001.52</v>
      </c>
      <c r="F56" s="41">
        <v>1251.9000000000001</v>
      </c>
      <c r="G56" s="41">
        <f t="shared" si="1"/>
        <v>1402.13</v>
      </c>
      <c r="H56" s="41">
        <f t="shared" si="1"/>
        <v>1752.66</v>
      </c>
      <c r="I56" s="41">
        <f t="shared" si="0"/>
        <v>1682.55</v>
      </c>
      <c r="J56" s="41">
        <f t="shared" si="0"/>
        <v>2103.19</v>
      </c>
      <c r="K56" s="33" t="s">
        <v>53</v>
      </c>
      <c r="L56" s="33" t="s">
        <v>53</v>
      </c>
    </row>
    <row r="57" spans="1:12" ht="31.2" x14ac:dyDescent="0.3">
      <c r="A57" s="40"/>
      <c r="B57" s="48" t="s">
        <v>479</v>
      </c>
      <c r="C57" s="53" t="s">
        <v>480</v>
      </c>
      <c r="D57" s="51"/>
      <c r="E57" s="41">
        <v>770.4</v>
      </c>
      <c r="F57" s="41">
        <v>963</v>
      </c>
      <c r="G57" s="41">
        <f t="shared" si="1"/>
        <v>1078.56</v>
      </c>
      <c r="H57" s="41">
        <f t="shared" si="1"/>
        <v>1348.2</v>
      </c>
      <c r="I57" s="41">
        <f t="shared" si="0"/>
        <v>1294.27</v>
      </c>
      <c r="J57" s="41">
        <f t="shared" si="0"/>
        <v>1617.84</v>
      </c>
      <c r="K57" s="33" t="s">
        <v>53</v>
      </c>
      <c r="L57" s="33" t="s">
        <v>53</v>
      </c>
    </row>
    <row r="58" spans="1:12" ht="31.2" x14ac:dyDescent="0.3">
      <c r="A58" s="40"/>
      <c r="B58" s="48" t="s">
        <v>481</v>
      </c>
      <c r="C58" s="53" t="s">
        <v>482</v>
      </c>
      <c r="D58" s="51"/>
      <c r="E58" s="41">
        <v>1001.52</v>
      </c>
      <c r="F58" s="41">
        <v>1251.9000000000001</v>
      </c>
      <c r="G58" s="41">
        <f t="shared" si="1"/>
        <v>1402.13</v>
      </c>
      <c r="H58" s="41">
        <f t="shared" si="1"/>
        <v>1752.66</v>
      </c>
      <c r="I58" s="41">
        <f t="shared" si="0"/>
        <v>1682.55</v>
      </c>
      <c r="J58" s="41">
        <f t="shared" si="0"/>
        <v>2103.19</v>
      </c>
      <c r="K58" s="33" t="s">
        <v>53</v>
      </c>
      <c r="L58" s="33" t="s">
        <v>53</v>
      </c>
    </row>
    <row r="59" spans="1:12" x14ac:dyDescent="0.3">
      <c r="A59" s="40"/>
      <c r="B59" s="48" t="s">
        <v>483</v>
      </c>
      <c r="C59" s="53" t="s">
        <v>484</v>
      </c>
      <c r="D59" s="51"/>
      <c r="E59" s="41">
        <v>1001.52</v>
      </c>
      <c r="F59" s="41">
        <v>1251.9000000000001</v>
      </c>
      <c r="G59" s="41">
        <f t="shared" si="1"/>
        <v>1402.13</v>
      </c>
      <c r="H59" s="41">
        <f t="shared" si="1"/>
        <v>1752.66</v>
      </c>
      <c r="I59" s="41">
        <f t="shared" si="0"/>
        <v>1682.55</v>
      </c>
      <c r="J59" s="41">
        <f t="shared" si="0"/>
        <v>2103.19</v>
      </c>
      <c r="K59" s="33" t="s">
        <v>53</v>
      </c>
      <c r="L59" s="33" t="s">
        <v>53</v>
      </c>
    </row>
    <row r="60" spans="1:12" ht="31.2" x14ac:dyDescent="0.3">
      <c r="A60" s="40"/>
      <c r="B60" s="48" t="s">
        <v>485</v>
      </c>
      <c r="C60" s="53" t="s">
        <v>486</v>
      </c>
      <c r="D60" s="51"/>
      <c r="E60" s="41">
        <v>770.4</v>
      </c>
      <c r="F60" s="41">
        <v>963</v>
      </c>
      <c r="G60" s="41">
        <f t="shared" si="1"/>
        <v>1078.56</v>
      </c>
      <c r="H60" s="41">
        <f t="shared" si="1"/>
        <v>1348.2</v>
      </c>
      <c r="I60" s="41">
        <f t="shared" si="0"/>
        <v>1294.27</v>
      </c>
      <c r="J60" s="41">
        <f t="shared" si="0"/>
        <v>1617.84</v>
      </c>
      <c r="K60" s="33" t="s">
        <v>53</v>
      </c>
      <c r="L60" s="33" t="s">
        <v>53</v>
      </c>
    </row>
    <row r="61" spans="1:12" ht="31.2" x14ac:dyDescent="0.3">
      <c r="A61" s="40"/>
      <c r="B61" s="48" t="s">
        <v>487</v>
      </c>
      <c r="C61" s="53" t="s">
        <v>488</v>
      </c>
      <c r="D61" s="51"/>
      <c r="E61" s="41">
        <v>770.4</v>
      </c>
      <c r="F61" s="41">
        <v>963</v>
      </c>
      <c r="G61" s="41">
        <f t="shared" si="1"/>
        <v>1078.56</v>
      </c>
      <c r="H61" s="41">
        <f t="shared" si="1"/>
        <v>1348.2</v>
      </c>
      <c r="I61" s="41">
        <f t="shared" si="0"/>
        <v>1294.27</v>
      </c>
      <c r="J61" s="41">
        <f t="shared" si="0"/>
        <v>1617.84</v>
      </c>
      <c r="K61" s="33" t="s">
        <v>53</v>
      </c>
      <c r="L61" s="33" t="s">
        <v>53</v>
      </c>
    </row>
    <row r="62" spans="1:12" ht="31.2" x14ac:dyDescent="0.3">
      <c r="A62" s="40"/>
      <c r="B62" s="48" t="s">
        <v>489</v>
      </c>
      <c r="C62" s="53" t="s">
        <v>490</v>
      </c>
      <c r="D62" s="51"/>
      <c r="E62" s="41">
        <v>770.4</v>
      </c>
      <c r="F62" s="41">
        <v>963</v>
      </c>
      <c r="G62" s="41">
        <f t="shared" si="1"/>
        <v>1078.56</v>
      </c>
      <c r="H62" s="41">
        <f t="shared" si="1"/>
        <v>1348.2</v>
      </c>
      <c r="I62" s="41">
        <f t="shared" si="0"/>
        <v>1294.27</v>
      </c>
      <c r="J62" s="41">
        <f t="shared" si="0"/>
        <v>1617.84</v>
      </c>
      <c r="K62" s="33" t="s">
        <v>53</v>
      </c>
      <c r="L62" s="33" t="s">
        <v>53</v>
      </c>
    </row>
    <row r="63" spans="1:12" x14ac:dyDescent="0.3">
      <c r="A63" s="40"/>
      <c r="B63" s="48" t="s">
        <v>491</v>
      </c>
      <c r="C63" s="53" t="s">
        <v>492</v>
      </c>
      <c r="D63" s="51"/>
      <c r="E63" s="41">
        <v>770.4</v>
      </c>
      <c r="F63" s="41">
        <v>963</v>
      </c>
      <c r="G63" s="41">
        <f t="shared" si="1"/>
        <v>1078.56</v>
      </c>
      <c r="H63" s="41">
        <f t="shared" si="1"/>
        <v>1348.2</v>
      </c>
      <c r="I63" s="41">
        <f t="shared" si="0"/>
        <v>1294.27</v>
      </c>
      <c r="J63" s="41">
        <f t="shared" si="0"/>
        <v>1617.84</v>
      </c>
      <c r="K63" s="33" t="s">
        <v>53</v>
      </c>
      <c r="L63" s="33" t="s">
        <v>53</v>
      </c>
    </row>
    <row r="64" spans="1:12" ht="31.2" x14ac:dyDescent="0.3">
      <c r="A64" s="40"/>
      <c r="B64" s="48" t="s">
        <v>493</v>
      </c>
      <c r="C64" s="53" t="s">
        <v>494</v>
      </c>
      <c r="D64" s="51"/>
      <c r="E64" s="41">
        <v>770.4</v>
      </c>
      <c r="F64" s="41">
        <v>963</v>
      </c>
      <c r="G64" s="41">
        <f t="shared" si="1"/>
        <v>1078.56</v>
      </c>
      <c r="H64" s="41">
        <f t="shared" si="1"/>
        <v>1348.2</v>
      </c>
      <c r="I64" s="41">
        <f t="shared" si="0"/>
        <v>1294.27</v>
      </c>
      <c r="J64" s="41">
        <f t="shared" si="0"/>
        <v>1617.84</v>
      </c>
      <c r="K64" s="33" t="s">
        <v>53</v>
      </c>
      <c r="L64" s="33" t="s">
        <v>53</v>
      </c>
    </row>
    <row r="65" spans="1:12" x14ac:dyDescent="0.3">
      <c r="A65" s="40"/>
      <c r="B65" s="48" t="s">
        <v>495</v>
      </c>
      <c r="C65" s="53" t="s">
        <v>496</v>
      </c>
      <c r="D65" s="51"/>
      <c r="E65" s="41">
        <v>770.4</v>
      </c>
      <c r="F65" s="41">
        <v>963</v>
      </c>
      <c r="G65" s="41">
        <f t="shared" si="1"/>
        <v>1078.56</v>
      </c>
      <c r="H65" s="41">
        <f t="shared" si="1"/>
        <v>1348.2</v>
      </c>
      <c r="I65" s="41">
        <f t="shared" si="0"/>
        <v>1294.27</v>
      </c>
      <c r="J65" s="41">
        <f t="shared" si="0"/>
        <v>1617.84</v>
      </c>
      <c r="K65" s="33" t="s">
        <v>53</v>
      </c>
      <c r="L65" s="33" t="s">
        <v>53</v>
      </c>
    </row>
    <row r="66" spans="1:12" ht="31.2" x14ac:dyDescent="0.3">
      <c r="A66" s="40"/>
      <c r="B66" s="48" t="s">
        <v>497</v>
      </c>
      <c r="C66" s="53" t="s">
        <v>498</v>
      </c>
      <c r="D66" s="51"/>
      <c r="E66" s="41">
        <v>770.4</v>
      </c>
      <c r="F66" s="41">
        <v>963</v>
      </c>
      <c r="G66" s="41">
        <f t="shared" si="1"/>
        <v>1078.56</v>
      </c>
      <c r="H66" s="41">
        <f t="shared" si="1"/>
        <v>1348.2</v>
      </c>
      <c r="I66" s="41">
        <f t="shared" si="0"/>
        <v>1294.27</v>
      </c>
      <c r="J66" s="41">
        <f t="shared" si="0"/>
        <v>1617.84</v>
      </c>
      <c r="K66" s="33" t="s">
        <v>53</v>
      </c>
      <c r="L66" s="33" t="s">
        <v>53</v>
      </c>
    </row>
    <row r="67" spans="1:12" x14ac:dyDescent="0.3">
      <c r="A67" s="40"/>
      <c r="B67" s="48" t="s">
        <v>499</v>
      </c>
      <c r="C67" s="53" t="s">
        <v>500</v>
      </c>
      <c r="D67" s="51"/>
      <c r="E67" s="41">
        <v>770.4</v>
      </c>
      <c r="F67" s="41">
        <v>963</v>
      </c>
      <c r="G67" s="41">
        <f t="shared" si="1"/>
        <v>1078.56</v>
      </c>
      <c r="H67" s="41">
        <f t="shared" si="1"/>
        <v>1348.2</v>
      </c>
      <c r="I67" s="41">
        <f t="shared" si="0"/>
        <v>1294.27</v>
      </c>
      <c r="J67" s="41">
        <f t="shared" si="0"/>
        <v>1617.84</v>
      </c>
      <c r="K67" s="33" t="s">
        <v>53</v>
      </c>
      <c r="L67" s="33" t="s">
        <v>53</v>
      </c>
    </row>
    <row r="68" spans="1:12" x14ac:dyDescent="0.3">
      <c r="A68" s="40"/>
      <c r="B68" s="48" t="s">
        <v>501</v>
      </c>
      <c r="C68" s="53" t="s">
        <v>502</v>
      </c>
      <c r="D68" s="51"/>
      <c r="E68" s="41">
        <v>770.4</v>
      </c>
      <c r="F68" s="41">
        <v>963</v>
      </c>
      <c r="G68" s="41">
        <f t="shared" si="1"/>
        <v>1078.56</v>
      </c>
      <c r="H68" s="41">
        <f t="shared" si="1"/>
        <v>1348.2</v>
      </c>
      <c r="I68" s="41">
        <f t="shared" si="0"/>
        <v>1294.27</v>
      </c>
      <c r="J68" s="41">
        <f t="shared" si="0"/>
        <v>1617.84</v>
      </c>
      <c r="K68" s="33" t="s">
        <v>53</v>
      </c>
      <c r="L68" s="33" t="s">
        <v>53</v>
      </c>
    </row>
    <row r="69" spans="1:12" ht="31.2" x14ac:dyDescent="0.3">
      <c r="A69" s="40"/>
      <c r="B69" s="48" t="s">
        <v>503</v>
      </c>
      <c r="C69" s="53" t="s">
        <v>504</v>
      </c>
      <c r="D69" s="51"/>
      <c r="E69" s="41">
        <v>770.4</v>
      </c>
      <c r="F69" s="41">
        <v>963</v>
      </c>
      <c r="G69" s="41">
        <f t="shared" si="1"/>
        <v>1078.56</v>
      </c>
      <c r="H69" s="41">
        <f>ROUND(F69*1.4,2)</f>
        <v>1348.2</v>
      </c>
      <c r="I69" s="41">
        <f t="shared" si="0"/>
        <v>1294.27</v>
      </c>
      <c r="J69" s="41">
        <f t="shared" si="0"/>
        <v>1617.84</v>
      </c>
      <c r="K69" s="33" t="s">
        <v>53</v>
      </c>
      <c r="L69" s="33" t="s">
        <v>53</v>
      </c>
    </row>
    <row r="70" spans="1:12" x14ac:dyDescent="0.3">
      <c r="A70" s="55" t="s">
        <v>505</v>
      </c>
      <c r="B70" s="50"/>
      <c r="C70" s="54" t="s">
        <v>283</v>
      </c>
      <c r="D70" s="59">
        <v>9418.86</v>
      </c>
      <c r="E70" s="52"/>
      <c r="F70" s="52"/>
      <c r="G70" s="41"/>
      <c r="H70" s="41"/>
      <c r="I70" s="41"/>
      <c r="J70" s="41"/>
      <c r="K70" s="33"/>
      <c r="L70" s="33"/>
    </row>
    <row r="71" spans="1:12" ht="31.2" x14ac:dyDescent="0.3">
      <c r="A71" s="40"/>
      <c r="B71" s="50" t="s">
        <v>506</v>
      </c>
      <c r="C71" s="48" t="s">
        <v>507</v>
      </c>
      <c r="D71" s="51"/>
      <c r="E71" s="56">
        <v>4825.6000000000004</v>
      </c>
      <c r="F71" s="56">
        <v>6032</v>
      </c>
      <c r="G71" s="41">
        <f t="shared" ref="G71:H71" si="2">ROUND(E71*1.4,2)</f>
        <v>6755.84</v>
      </c>
      <c r="H71" s="41">
        <f t="shared" si="2"/>
        <v>8444.7999999999993</v>
      </c>
      <c r="I71" s="41">
        <f t="shared" ref="I71:I98" si="3">ROUND(E71*1.68,2)</f>
        <v>8107.01</v>
      </c>
      <c r="J71" s="41">
        <f t="shared" ref="J71:J98" si="4">ROUND(F71*1.68,2)</f>
        <v>10133.76</v>
      </c>
      <c r="K71" s="33" t="s">
        <v>53</v>
      </c>
      <c r="L71" s="33" t="s">
        <v>53</v>
      </c>
    </row>
    <row r="72" spans="1:12" ht="46.8" x14ac:dyDescent="0.3">
      <c r="A72" s="40"/>
      <c r="B72" s="50" t="s">
        <v>508</v>
      </c>
      <c r="C72" s="48" t="s">
        <v>509</v>
      </c>
      <c r="D72" s="51"/>
      <c r="E72" s="56">
        <v>5568</v>
      </c>
      <c r="F72" s="56">
        <v>6960</v>
      </c>
      <c r="G72" s="41">
        <f t="shared" ref="G72:H72" si="5">ROUND(E72*1.4,2)</f>
        <v>7795.2</v>
      </c>
      <c r="H72" s="41">
        <f t="shared" si="5"/>
        <v>9744</v>
      </c>
      <c r="I72" s="41">
        <f t="shared" si="3"/>
        <v>9354.24</v>
      </c>
      <c r="J72" s="41">
        <f t="shared" si="4"/>
        <v>11692.8</v>
      </c>
      <c r="K72" s="33" t="s">
        <v>53</v>
      </c>
      <c r="L72" s="33" t="s">
        <v>53</v>
      </c>
    </row>
    <row r="73" spans="1:12" ht="46.8" x14ac:dyDescent="0.3">
      <c r="A73" s="40"/>
      <c r="B73" s="50" t="s">
        <v>510</v>
      </c>
      <c r="C73" s="48" t="s">
        <v>511</v>
      </c>
      <c r="D73" s="51"/>
      <c r="E73" s="56">
        <v>3712</v>
      </c>
      <c r="F73" s="56">
        <v>4640</v>
      </c>
      <c r="G73" s="41">
        <f t="shared" ref="G73:H73" si="6">ROUND(E73*1.4,2)</f>
        <v>5196.8</v>
      </c>
      <c r="H73" s="41">
        <f t="shared" si="6"/>
        <v>6496</v>
      </c>
      <c r="I73" s="41">
        <f t="shared" si="3"/>
        <v>6236.16</v>
      </c>
      <c r="J73" s="41">
        <f t="shared" si="4"/>
        <v>7795.2</v>
      </c>
      <c r="K73" s="33" t="s">
        <v>53</v>
      </c>
      <c r="L73" s="33" t="s">
        <v>53</v>
      </c>
    </row>
    <row r="74" spans="1:12" ht="31.2" x14ac:dyDescent="0.3">
      <c r="A74" s="40"/>
      <c r="B74" s="50" t="s">
        <v>512</v>
      </c>
      <c r="C74" s="48" t="s">
        <v>513</v>
      </c>
      <c r="D74" s="51"/>
      <c r="E74" s="56">
        <v>4825.6000000000004</v>
      </c>
      <c r="F74" s="56">
        <v>6032</v>
      </c>
      <c r="G74" s="41">
        <f t="shared" ref="G74:H74" si="7">ROUND(E74*1.4,2)</f>
        <v>6755.84</v>
      </c>
      <c r="H74" s="41">
        <f t="shared" si="7"/>
        <v>8444.7999999999993</v>
      </c>
      <c r="I74" s="41">
        <f t="shared" si="3"/>
        <v>8107.01</v>
      </c>
      <c r="J74" s="41">
        <f t="shared" si="4"/>
        <v>10133.76</v>
      </c>
      <c r="K74" s="33" t="s">
        <v>53</v>
      </c>
      <c r="L74" s="33" t="s">
        <v>53</v>
      </c>
    </row>
    <row r="75" spans="1:12" ht="31.2" x14ac:dyDescent="0.3">
      <c r="A75" s="40"/>
      <c r="B75" s="50" t="s">
        <v>514</v>
      </c>
      <c r="C75" s="48" t="s">
        <v>515</v>
      </c>
      <c r="D75" s="51"/>
      <c r="E75" s="56">
        <v>3712</v>
      </c>
      <c r="F75" s="56">
        <v>4640</v>
      </c>
      <c r="G75" s="41">
        <f t="shared" ref="G75:H75" si="8">ROUND(E75*1.4,2)</f>
        <v>5196.8</v>
      </c>
      <c r="H75" s="41">
        <f t="shared" si="8"/>
        <v>6496</v>
      </c>
      <c r="I75" s="41">
        <f t="shared" si="3"/>
        <v>6236.16</v>
      </c>
      <c r="J75" s="41">
        <f t="shared" si="4"/>
        <v>7795.2</v>
      </c>
      <c r="K75" s="33" t="s">
        <v>53</v>
      </c>
      <c r="L75" s="33" t="s">
        <v>53</v>
      </c>
    </row>
    <row r="76" spans="1:12" ht="31.2" x14ac:dyDescent="0.3">
      <c r="A76" s="40"/>
      <c r="B76" s="50" t="s">
        <v>516</v>
      </c>
      <c r="C76" s="48" t="s">
        <v>517</v>
      </c>
      <c r="D76" s="51"/>
      <c r="E76" s="56">
        <v>2969.6000000000004</v>
      </c>
      <c r="F76" s="56">
        <v>3712</v>
      </c>
      <c r="G76" s="41">
        <f t="shared" ref="G76:H76" si="9">ROUND(E76*1.4,2)</f>
        <v>4157.4399999999996</v>
      </c>
      <c r="H76" s="41">
        <f t="shared" si="9"/>
        <v>5196.8</v>
      </c>
      <c r="I76" s="41">
        <f t="shared" si="3"/>
        <v>4988.93</v>
      </c>
      <c r="J76" s="41">
        <f t="shared" si="4"/>
        <v>6236.16</v>
      </c>
      <c r="K76" s="33" t="s">
        <v>53</v>
      </c>
      <c r="L76" s="33" t="s">
        <v>53</v>
      </c>
    </row>
    <row r="77" spans="1:12" ht="31.2" x14ac:dyDescent="0.3">
      <c r="A77" s="40"/>
      <c r="B77" s="50" t="s">
        <v>518</v>
      </c>
      <c r="C77" s="48" t="s">
        <v>519</v>
      </c>
      <c r="D77" s="51"/>
      <c r="E77" s="56">
        <v>3712</v>
      </c>
      <c r="F77" s="56">
        <v>4640</v>
      </c>
      <c r="G77" s="41">
        <f t="shared" ref="G77:H77" si="10">ROUND(E77*1.4,2)</f>
        <v>5196.8</v>
      </c>
      <c r="H77" s="41">
        <f t="shared" si="10"/>
        <v>6496</v>
      </c>
      <c r="I77" s="41">
        <f t="shared" si="3"/>
        <v>6236.16</v>
      </c>
      <c r="J77" s="41">
        <f t="shared" si="4"/>
        <v>7795.2</v>
      </c>
      <c r="K77" s="33" t="s">
        <v>53</v>
      </c>
      <c r="L77" s="33" t="s">
        <v>53</v>
      </c>
    </row>
    <row r="78" spans="1:12" ht="31.2" x14ac:dyDescent="0.3">
      <c r="A78" s="40"/>
      <c r="B78" s="50" t="s">
        <v>520</v>
      </c>
      <c r="C78" s="48" t="s">
        <v>521</v>
      </c>
      <c r="D78" s="51"/>
      <c r="E78" s="56">
        <v>3712</v>
      </c>
      <c r="F78" s="56">
        <v>4640</v>
      </c>
      <c r="G78" s="41">
        <f t="shared" ref="G78:H78" si="11">ROUND(E78*1.4,2)</f>
        <v>5196.8</v>
      </c>
      <c r="H78" s="41">
        <f t="shared" si="11"/>
        <v>6496</v>
      </c>
      <c r="I78" s="41">
        <f t="shared" si="3"/>
        <v>6236.16</v>
      </c>
      <c r="J78" s="41">
        <f t="shared" si="4"/>
        <v>7795.2</v>
      </c>
      <c r="K78" s="33" t="s">
        <v>53</v>
      </c>
      <c r="L78" s="33" t="s">
        <v>53</v>
      </c>
    </row>
    <row r="79" spans="1:12" ht="31.2" x14ac:dyDescent="0.3">
      <c r="A79" s="40"/>
      <c r="B79" s="50" t="s">
        <v>522</v>
      </c>
      <c r="C79" s="48" t="s">
        <v>523</v>
      </c>
      <c r="D79" s="51"/>
      <c r="E79" s="56">
        <v>5568</v>
      </c>
      <c r="F79" s="56">
        <v>6960</v>
      </c>
      <c r="G79" s="41">
        <f t="shared" ref="G79:H79" si="12">ROUND(E79*1.4,2)</f>
        <v>7795.2</v>
      </c>
      <c r="H79" s="41">
        <f t="shared" si="12"/>
        <v>9744</v>
      </c>
      <c r="I79" s="41">
        <f t="shared" si="3"/>
        <v>9354.24</v>
      </c>
      <c r="J79" s="41">
        <f t="shared" si="4"/>
        <v>11692.8</v>
      </c>
      <c r="K79" s="33" t="s">
        <v>53</v>
      </c>
      <c r="L79" s="33" t="s">
        <v>53</v>
      </c>
    </row>
    <row r="80" spans="1:12" ht="31.2" x14ac:dyDescent="0.3">
      <c r="A80" s="40"/>
      <c r="B80" s="50" t="s">
        <v>524</v>
      </c>
      <c r="C80" s="48" t="s">
        <v>525</v>
      </c>
      <c r="D80" s="51"/>
      <c r="E80" s="56">
        <v>5568</v>
      </c>
      <c r="F80" s="56">
        <v>6960</v>
      </c>
      <c r="G80" s="41">
        <f t="shared" ref="G80:H80" si="13">ROUND(E80*1.4,2)</f>
        <v>7795.2</v>
      </c>
      <c r="H80" s="41">
        <f t="shared" si="13"/>
        <v>9744</v>
      </c>
      <c r="I80" s="41">
        <f t="shared" si="3"/>
        <v>9354.24</v>
      </c>
      <c r="J80" s="41">
        <f t="shared" si="4"/>
        <v>11692.8</v>
      </c>
      <c r="K80" s="33" t="s">
        <v>53</v>
      </c>
      <c r="L80" s="33" t="s">
        <v>53</v>
      </c>
    </row>
    <row r="81" spans="1:12" ht="31.2" x14ac:dyDescent="0.3">
      <c r="A81" s="40"/>
      <c r="B81" s="50" t="s">
        <v>526</v>
      </c>
      <c r="C81" s="48" t="s">
        <v>527</v>
      </c>
      <c r="D81" s="51"/>
      <c r="E81" s="56">
        <v>3712</v>
      </c>
      <c r="F81" s="56">
        <v>4640</v>
      </c>
      <c r="G81" s="41">
        <f t="shared" ref="G81:H81" si="14">ROUND(E81*1.4,2)</f>
        <v>5196.8</v>
      </c>
      <c r="H81" s="41">
        <f t="shared" si="14"/>
        <v>6496</v>
      </c>
      <c r="I81" s="41">
        <f t="shared" si="3"/>
        <v>6236.16</v>
      </c>
      <c r="J81" s="41">
        <f t="shared" si="4"/>
        <v>7795.2</v>
      </c>
      <c r="K81" s="33" t="s">
        <v>53</v>
      </c>
      <c r="L81" s="33" t="s">
        <v>53</v>
      </c>
    </row>
    <row r="82" spans="1:12" ht="31.2" x14ac:dyDescent="0.3">
      <c r="A82" s="40"/>
      <c r="B82" s="50" t="s">
        <v>528</v>
      </c>
      <c r="C82" s="48" t="s">
        <v>529</v>
      </c>
      <c r="D82" s="51"/>
      <c r="E82" s="56">
        <v>2969.6000000000004</v>
      </c>
      <c r="F82" s="56">
        <v>3712</v>
      </c>
      <c r="G82" s="41">
        <f t="shared" ref="G82:H82" si="15">ROUND(E82*1.4,2)</f>
        <v>4157.4399999999996</v>
      </c>
      <c r="H82" s="41">
        <f t="shared" si="15"/>
        <v>5196.8</v>
      </c>
      <c r="I82" s="41">
        <f t="shared" si="3"/>
        <v>4988.93</v>
      </c>
      <c r="J82" s="41">
        <f t="shared" si="4"/>
        <v>6236.16</v>
      </c>
      <c r="K82" s="33" t="s">
        <v>53</v>
      </c>
      <c r="L82" s="33" t="s">
        <v>53</v>
      </c>
    </row>
    <row r="83" spans="1:12" ht="31.2" x14ac:dyDescent="0.3">
      <c r="A83" s="40"/>
      <c r="B83" s="50" t="s">
        <v>530</v>
      </c>
      <c r="C83" s="48" t="s">
        <v>531</v>
      </c>
      <c r="D83" s="51"/>
      <c r="E83" s="56">
        <v>6681.6</v>
      </c>
      <c r="F83" s="56">
        <v>8352</v>
      </c>
      <c r="G83" s="41">
        <f t="shared" ref="G83:H83" si="16">ROUND(E83*1.4,2)</f>
        <v>9354.24</v>
      </c>
      <c r="H83" s="41">
        <f t="shared" si="16"/>
        <v>11692.8</v>
      </c>
      <c r="I83" s="41">
        <f t="shared" si="3"/>
        <v>11225.09</v>
      </c>
      <c r="J83" s="41">
        <f t="shared" si="4"/>
        <v>14031.36</v>
      </c>
      <c r="K83" s="33" t="s">
        <v>53</v>
      </c>
      <c r="L83" s="33" t="s">
        <v>53</v>
      </c>
    </row>
    <row r="84" spans="1:12" ht="46.8" x14ac:dyDescent="0.3">
      <c r="A84" s="40"/>
      <c r="B84" s="50" t="s">
        <v>532</v>
      </c>
      <c r="C84" s="48" t="s">
        <v>533</v>
      </c>
      <c r="D84" s="51"/>
      <c r="E84" s="56">
        <v>6681.6</v>
      </c>
      <c r="F84" s="56">
        <v>8352</v>
      </c>
      <c r="G84" s="41">
        <f t="shared" ref="G84:H84" si="17">ROUND(E84*1.4,2)</f>
        <v>9354.24</v>
      </c>
      <c r="H84" s="41">
        <f t="shared" si="17"/>
        <v>11692.8</v>
      </c>
      <c r="I84" s="41">
        <f t="shared" si="3"/>
        <v>11225.09</v>
      </c>
      <c r="J84" s="41">
        <f t="shared" si="4"/>
        <v>14031.36</v>
      </c>
      <c r="K84" s="33" t="s">
        <v>53</v>
      </c>
      <c r="L84" s="33" t="s">
        <v>53</v>
      </c>
    </row>
    <row r="85" spans="1:12" ht="31.2" x14ac:dyDescent="0.3">
      <c r="A85" s="40"/>
      <c r="B85" s="50" t="s">
        <v>534</v>
      </c>
      <c r="C85" s="48" t="s">
        <v>535</v>
      </c>
      <c r="D85" s="51"/>
      <c r="E85" s="56">
        <v>6681.6</v>
      </c>
      <c r="F85" s="56">
        <v>8352</v>
      </c>
      <c r="G85" s="41">
        <f t="shared" ref="G85:H85" si="18">ROUND(E85*1.4,2)</f>
        <v>9354.24</v>
      </c>
      <c r="H85" s="41">
        <f t="shared" si="18"/>
        <v>11692.8</v>
      </c>
      <c r="I85" s="41">
        <f t="shared" si="3"/>
        <v>11225.09</v>
      </c>
      <c r="J85" s="41">
        <f t="shared" si="4"/>
        <v>14031.36</v>
      </c>
      <c r="K85" s="33" t="s">
        <v>53</v>
      </c>
      <c r="L85" s="33" t="s">
        <v>53</v>
      </c>
    </row>
    <row r="86" spans="1:12" ht="46.8" x14ac:dyDescent="0.3">
      <c r="A86" s="40"/>
      <c r="B86" s="50" t="s">
        <v>536</v>
      </c>
      <c r="C86" s="48" t="s">
        <v>537</v>
      </c>
      <c r="D86" s="51"/>
      <c r="E86" s="56">
        <v>6681.6</v>
      </c>
      <c r="F86" s="56">
        <v>8352</v>
      </c>
      <c r="G86" s="41">
        <f t="shared" ref="G86:H86" si="19">ROUND(E86*1.4,2)</f>
        <v>9354.24</v>
      </c>
      <c r="H86" s="41">
        <f t="shared" si="19"/>
        <v>11692.8</v>
      </c>
      <c r="I86" s="41">
        <f t="shared" si="3"/>
        <v>11225.09</v>
      </c>
      <c r="J86" s="41">
        <f t="shared" si="4"/>
        <v>14031.36</v>
      </c>
      <c r="K86" s="33" t="s">
        <v>53</v>
      </c>
      <c r="L86" s="33" t="s">
        <v>53</v>
      </c>
    </row>
    <row r="87" spans="1:12" ht="31.2" x14ac:dyDescent="0.3">
      <c r="A87" s="40"/>
      <c r="B87" s="50" t="s">
        <v>538</v>
      </c>
      <c r="C87" s="48" t="s">
        <v>539</v>
      </c>
      <c r="D87" s="51"/>
      <c r="E87" s="56">
        <v>2969.6000000000004</v>
      </c>
      <c r="F87" s="56">
        <v>3712</v>
      </c>
      <c r="G87" s="41">
        <f t="shared" ref="G87:H87" si="20">ROUND(E87*1.4,2)</f>
        <v>4157.4399999999996</v>
      </c>
      <c r="H87" s="41">
        <f t="shared" si="20"/>
        <v>5196.8</v>
      </c>
      <c r="I87" s="41">
        <f t="shared" si="3"/>
        <v>4988.93</v>
      </c>
      <c r="J87" s="41">
        <f t="shared" si="4"/>
        <v>6236.16</v>
      </c>
      <c r="K87" s="33" t="s">
        <v>53</v>
      </c>
      <c r="L87" s="33" t="s">
        <v>53</v>
      </c>
    </row>
    <row r="88" spans="1:12" ht="31.2" x14ac:dyDescent="0.3">
      <c r="A88" s="40"/>
      <c r="B88" s="50" t="s">
        <v>540</v>
      </c>
      <c r="C88" s="48" t="s">
        <v>541</v>
      </c>
      <c r="D88" s="51"/>
      <c r="E88" s="56">
        <v>2969.6000000000004</v>
      </c>
      <c r="F88" s="56">
        <v>3712</v>
      </c>
      <c r="G88" s="41">
        <f t="shared" ref="G88:H88" si="21">ROUND(E88*1.4,2)</f>
        <v>4157.4399999999996</v>
      </c>
      <c r="H88" s="41">
        <f t="shared" si="21"/>
        <v>5196.8</v>
      </c>
      <c r="I88" s="41">
        <f t="shared" si="3"/>
        <v>4988.93</v>
      </c>
      <c r="J88" s="41">
        <f t="shared" si="4"/>
        <v>6236.16</v>
      </c>
      <c r="K88" s="33" t="s">
        <v>53</v>
      </c>
      <c r="L88" s="33" t="s">
        <v>53</v>
      </c>
    </row>
    <row r="89" spans="1:12" ht="31.2" x14ac:dyDescent="0.3">
      <c r="A89" s="40"/>
      <c r="B89" s="50" t="s">
        <v>542</v>
      </c>
      <c r="C89" s="48" t="s">
        <v>543</v>
      </c>
      <c r="D89" s="51"/>
      <c r="E89" s="56">
        <v>3712</v>
      </c>
      <c r="F89" s="56">
        <v>4640</v>
      </c>
      <c r="G89" s="41">
        <f t="shared" ref="G89:H89" si="22">ROUND(E89*1.4,2)</f>
        <v>5196.8</v>
      </c>
      <c r="H89" s="41">
        <f t="shared" si="22"/>
        <v>6496</v>
      </c>
      <c r="I89" s="41">
        <f t="shared" si="3"/>
        <v>6236.16</v>
      </c>
      <c r="J89" s="41">
        <f t="shared" si="4"/>
        <v>7795.2</v>
      </c>
      <c r="K89" s="33" t="s">
        <v>53</v>
      </c>
      <c r="L89" s="33" t="s">
        <v>53</v>
      </c>
    </row>
    <row r="90" spans="1:12" ht="46.8" x14ac:dyDescent="0.3">
      <c r="A90" s="40"/>
      <c r="B90" s="50" t="s">
        <v>544</v>
      </c>
      <c r="C90" s="48" t="s">
        <v>545</v>
      </c>
      <c r="D90" s="51"/>
      <c r="E90" s="56">
        <v>5568</v>
      </c>
      <c r="F90" s="56">
        <v>6960</v>
      </c>
      <c r="G90" s="41">
        <f t="shared" ref="G90:H90" si="23">ROUND(E90*1.4,2)</f>
        <v>7795.2</v>
      </c>
      <c r="H90" s="41">
        <f t="shared" si="23"/>
        <v>9744</v>
      </c>
      <c r="I90" s="41">
        <f t="shared" si="3"/>
        <v>9354.24</v>
      </c>
      <c r="J90" s="41">
        <f t="shared" si="4"/>
        <v>11692.8</v>
      </c>
      <c r="K90" s="33" t="s">
        <v>53</v>
      </c>
      <c r="L90" s="33" t="s">
        <v>53</v>
      </c>
    </row>
    <row r="91" spans="1:12" ht="46.8" x14ac:dyDescent="0.3">
      <c r="A91" s="40"/>
      <c r="B91" s="50" t="s">
        <v>546</v>
      </c>
      <c r="C91" s="48" t="s">
        <v>547</v>
      </c>
      <c r="D91" s="51"/>
      <c r="E91" s="56">
        <v>5568</v>
      </c>
      <c r="F91" s="56">
        <v>6960</v>
      </c>
      <c r="G91" s="41">
        <f t="shared" ref="G91:H91" si="24">ROUND(E91*1.4,2)</f>
        <v>7795.2</v>
      </c>
      <c r="H91" s="41">
        <f t="shared" si="24"/>
        <v>9744</v>
      </c>
      <c r="I91" s="41">
        <f t="shared" si="3"/>
        <v>9354.24</v>
      </c>
      <c r="J91" s="41">
        <f t="shared" si="4"/>
        <v>11692.8</v>
      </c>
      <c r="K91" s="33" t="s">
        <v>53</v>
      </c>
      <c r="L91" s="33" t="s">
        <v>53</v>
      </c>
    </row>
    <row r="92" spans="1:12" ht="62.4" x14ac:dyDescent="0.3">
      <c r="A92" s="40"/>
      <c r="B92" s="50" t="s">
        <v>548</v>
      </c>
      <c r="C92" s="48" t="s">
        <v>549</v>
      </c>
      <c r="D92" s="51"/>
      <c r="E92" s="56">
        <v>5568</v>
      </c>
      <c r="F92" s="56">
        <v>6960</v>
      </c>
      <c r="G92" s="41">
        <f t="shared" ref="G92:H92" si="25">ROUND(E92*1.4,2)</f>
        <v>7795.2</v>
      </c>
      <c r="H92" s="41">
        <f t="shared" si="25"/>
        <v>9744</v>
      </c>
      <c r="I92" s="41">
        <f t="shared" si="3"/>
        <v>9354.24</v>
      </c>
      <c r="J92" s="41">
        <f t="shared" si="4"/>
        <v>11692.8</v>
      </c>
      <c r="K92" s="33" t="s">
        <v>53</v>
      </c>
      <c r="L92" s="33" t="s">
        <v>53</v>
      </c>
    </row>
    <row r="93" spans="1:12" ht="46.8" x14ac:dyDescent="0.3">
      <c r="A93" s="40"/>
      <c r="B93" s="50" t="s">
        <v>550</v>
      </c>
      <c r="C93" s="48" t="s">
        <v>551</v>
      </c>
      <c r="D93" s="51"/>
      <c r="E93" s="56">
        <v>4825.6000000000004</v>
      </c>
      <c r="F93" s="56">
        <v>6032</v>
      </c>
      <c r="G93" s="41">
        <f t="shared" ref="G93:H93" si="26">ROUND(E93*1.4,2)</f>
        <v>6755.84</v>
      </c>
      <c r="H93" s="41">
        <f t="shared" si="26"/>
        <v>8444.7999999999993</v>
      </c>
      <c r="I93" s="41">
        <f t="shared" si="3"/>
        <v>8107.01</v>
      </c>
      <c r="J93" s="41">
        <f t="shared" si="4"/>
        <v>10133.76</v>
      </c>
      <c r="K93" s="33" t="s">
        <v>53</v>
      </c>
      <c r="L93" s="33" t="s">
        <v>53</v>
      </c>
    </row>
    <row r="94" spans="1:12" ht="46.8" x14ac:dyDescent="0.3">
      <c r="A94" s="40"/>
      <c r="B94" s="50" t="s">
        <v>552</v>
      </c>
      <c r="C94" s="48" t="s">
        <v>553</v>
      </c>
      <c r="D94" s="51"/>
      <c r="E94" s="56">
        <v>5568</v>
      </c>
      <c r="F94" s="56">
        <v>6960</v>
      </c>
      <c r="G94" s="41">
        <f t="shared" ref="G94:H94" si="27">ROUND(E94*1.4,2)</f>
        <v>7795.2</v>
      </c>
      <c r="H94" s="41">
        <f t="shared" si="27"/>
        <v>9744</v>
      </c>
      <c r="I94" s="41">
        <f t="shared" si="3"/>
        <v>9354.24</v>
      </c>
      <c r="J94" s="41">
        <f t="shared" si="4"/>
        <v>11692.8</v>
      </c>
      <c r="K94" s="33" t="s">
        <v>53</v>
      </c>
      <c r="L94" s="33" t="s">
        <v>53</v>
      </c>
    </row>
    <row r="95" spans="1:12" ht="37.950000000000003" customHeight="1" x14ac:dyDescent="0.3">
      <c r="A95" s="40"/>
      <c r="B95" s="50" t="s">
        <v>554</v>
      </c>
      <c r="C95" s="48" t="s">
        <v>555</v>
      </c>
      <c r="D95" s="51"/>
      <c r="E95" s="56">
        <v>4825.6000000000004</v>
      </c>
      <c r="F95" s="56">
        <v>6032</v>
      </c>
      <c r="G95" s="41">
        <f t="shared" ref="G95:H95" si="28">ROUND(E95*1.4,2)</f>
        <v>6755.84</v>
      </c>
      <c r="H95" s="41">
        <f t="shared" si="28"/>
        <v>8444.7999999999993</v>
      </c>
      <c r="I95" s="41">
        <f t="shared" si="3"/>
        <v>8107.01</v>
      </c>
      <c r="J95" s="41">
        <f t="shared" si="4"/>
        <v>10133.76</v>
      </c>
      <c r="K95" s="33" t="s">
        <v>53</v>
      </c>
      <c r="L95" s="33" t="s">
        <v>53</v>
      </c>
    </row>
    <row r="96" spans="1:12" ht="46.8" x14ac:dyDescent="0.3">
      <c r="A96" s="40"/>
      <c r="B96" s="50" t="s">
        <v>556</v>
      </c>
      <c r="C96" s="48" t="s">
        <v>557</v>
      </c>
      <c r="D96" s="51"/>
      <c r="E96" s="56">
        <v>4825.6000000000004</v>
      </c>
      <c r="F96" s="56">
        <v>6032</v>
      </c>
      <c r="G96" s="41">
        <f t="shared" ref="G96:H96" si="29">ROUND(E96*1.4,2)</f>
        <v>6755.84</v>
      </c>
      <c r="H96" s="41">
        <f t="shared" si="29"/>
        <v>8444.7999999999993</v>
      </c>
      <c r="I96" s="41">
        <f t="shared" si="3"/>
        <v>8107.01</v>
      </c>
      <c r="J96" s="41">
        <f t="shared" si="4"/>
        <v>10133.76</v>
      </c>
      <c r="K96" s="33" t="s">
        <v>53</v>
      </c>
      <c r="L96" s="33" t="s">
        <v>53</v>
      </c>
    </row>
    <row r="97" spans="1:12" ht="43.95" customHeight="1" x14ac:dyDescent="0.3">
      <c r="A97" s="40"/>
      <c r="B97" s="50" t="s">
        <v>558</v>
      </c>
      <c r="C97" s="48" t="s">
        <v>559</v>
      </c>
      <c r="D97" s="51"/>
      <c r="E97" s="56">
        <v>2969.6000000000004</v>
      </c>
      <c r="F97" s="56">
        <v>3712</v>
      </c>
      <c r="G97" s="41">
        <f t="shared" ref="G97:H97" si="30">ROUND(E97*1.4,2)</f>
        <v>4157.4399999999996</v>
      </c>
      <c r="H97" s="41">
        <f t="shared" si="30"/>
        <v>5196.8</v>
      </c>
      <c r="I97" s="41">
        <f t="shared" si="3"/>
        <v>4988.93</v>
      </c>
      <c r="J97" s="41">
        <f t="shared" si="4"/>
        <v>6236.16</v>
      </c>
      <c r="K97" s="33" t="s">
        <v>53</v>
      </c>
      <c r="L97" s="33" t="s">
        <v>53</v>
      </c>
    </row>
    <row r="98" spans="1:12" ht="48.6" customHeight="1" x14ac:dyDescent="0.3">
      <c r="A98" s="40"/>
      <c r="B98" s="50" t="s">
        <v>560</v>
      </c>
      <c r="C98" s="48" t="s">
        <v>561</v>
      </c>
      <c r="D98" s="51"/>
      <c r="E98" s="56">
        <v>2969.6000000000004</v>
      </c>
      <c r="F98" s="56">
        <v>3712</v>
      </c>
      <c r="G98" s="41">
        <f t="shared" ref="G98:H98" si="31">ROUND(E98*1.4,2)</f>
        <v>4157.4399999999996</v>
      </c>
      <c r="H98" s="41">
        <f t="shared" si="31"/>
        <v>5196.8</v>
      </c>
      <c r="I98" s="41">
        <f t="shared" si="3"/>
        <v>4988.93</v>
      </c>
      <c r="J98" s="41">
        <f t="shared" si="4"/>
        <v>6236.16</v>
      </c>
      <c r="K98" s="33" t="s">
        <v>53</v>
      </c>
      <c r="L98" s="33" t="s">
        <v>53</v>
      </c>
    </row>
  </sheetData>
  <mergeCells count="14">
    <mergeCell ref="I1:L1"/>
    <mergeCell ref="I2:L2"/>
    <mergeCell ref="C3:L3"/>
    <mergeCell ref="E4:G4"/>
    <mergeCell ref="A5:A7"/>
    <mergeCell ref="B5:B7"/>
    <mergeCell ref="C5:C7"/>
    <mergeCell ref="D5:D7"/>
    <mergeCell ref="E6:F6"/>
    <mergeCell ref="E5:L5"/>
    <mergeCell ref="G6:H6"/>
    <mergeCell ref="I6:J6"/>
    <mergeCell ref="K6:K7"/>
    <mergeCell ref="L6:L7"/>
  </mergeCells>
  <pageMargins left="0.27559055118110237" right="0.19685039370078741" top="0.39370078740157483" bottom="0.19685039370078741" header="0.11811023622047245" footer="0.11811023622047245"/>
  <pageSetup paperSize="9" scale="80" firstPageNumber="16" fitToHeight="2" orientation="landscape" useFirstPageNumber="1" r:id="rId1"/>
  <headerFooter>
    <oddHeader>&amp;C&amp;P</oddHeader>
    <evenHeader>&amp;C3</evenHeader>
    <firstHeader>&amp;C2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Тарифы АПП </vt:lpstr>
      <vt:lpstr> Исслед_</vt:lpstr>
      <vt:lpstr>отд.тарифы </vt:lpstr>
      <vt:lpstr>ср. нормативы</vt:lpstr>
      <vt:lpstr>ср. нормативы КТ</vt:lpstr>
      <vt:lpstr>ср. нормативы МРТ</vt:lpstr>
      <vt:lpstr>' Исслед_'!Заголовки_для_печати</vt:lpstr>
      <vt:lpstr>'ср. нормативы'!Заголовки_для_печати</vt:lpstr>
      <vt:lpstr>'ср. нормативы КТ'!Заголовки_для_печати</vt:lpstr>
      <vt:lpstr>'ср. нормативы МРТ'!Заголовки_для_печати</vt:lpstr>
      <vt:lpstr>'Тарифы АПП '!Заголовки_для_печати</vt:lpstr>
      <vt:lpstr>' Исслед_'!Область_печати</vt:lpstr>
      <vt:lpstr>'отд.тарифы '!Область_печати</vt:lpstr>
      <vt:lpstr>'ср. нормативы'!Область_печати</vt:lpstr>
      <vt:lpstr>'Тарифы АПП '!Область_печати</vt:lpstr>
    </vt:vector>
  </TitlesOfParts>
  <Company>KHFOMS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Maksimenko</dc:creator>
  <cp:lastModifiedBy>Максименко Ирина Николаевна</cp:lastModifiedBy>
  <cp:lastPrinted>2020-01-13T07:43:30Z</cp:lastPrinted>
  <dcterms:created xsi:type="dcterms:W3CDTF">2014-12-25T05:40:01Z</dcterms:created>
  <dcterms:modified xsi:type="dcterms:W3CDTF">2020-01-14T01:30:15Z</dcterms:modified>
</cp:coreProperties>
</file>